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35" windowHeight="7620" tabRatio="202"/>
  </bookViews>
  <sheets>
    <sheet name="PLANILLA PERSONAL" sheetId="24" r:id="rId1"/>
  </sheets>
  <calcPr calcId="125725"/>
</workbook>
</file>

<file path=xl/calcChain.xml><?xml version="1.0" encoding="utf-8"?>
<calcChain xmlns="http://schemas.openxmlformats.org/spreadsheetml/2006/main">
  <c r="R79" i="24"/>
  <c r="R59" l="1"/>
  <c r="P59"/>
  <c r="O59"/>
  <c r="N59"/>
  <c r="M59"/>
  <c r="L59"/>
  <c r="K59"/>
  <c r="J59"/>
  <c r="I59"/>
  <c r="H59"/>
  <c r="G59"/>
  <c r="F59"/>
  <c r="E59"/>
  <c r="D59"/>
  <c r="C59"/>
  <c r="L79" l="1"/>
  <c r="K79"/>
  <c r="R78"/>
  <c r="R61"/>
  <c r="R55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6"/>
  <c r="R57"/>
  <c r="R58"/>
  <c r="R60"/>
  <c r="R62"/>
  <c r="R63"/>
  <c r="R64"/>
  <c r="R65"/>
  <c r="R66"/>
  <c r="R67"/>
  <c r="R68"/>
  <c r="R69"/>
  <c r="R70"/>
  <c r="R71"/>
  <c r="R72"/>
  <c r="R73"/>
  <c r="R74"/>
  <c r="R75"/>
  <c r="R76"/>
  <c r="R77"/>
  <c r="R7"/>
  <c r="BG18" l="1"/>
  <c r="Q79" l="1"/>
  <c r="BF21" l="1"/>
  <c r="BG21"/>
  <c r="BH21" s="1"/>
  <c r="BF58"/>
  <c r="BG58"/>
  <c r="BF33" l="1"/>
  <c r="BG47" l="1"/>
  <c r="BF47"/>
</calcChain>
</file>

<file path=xl/sharedStrings.xml><?xml version="1.0" encoding="utf-8"?>
<sst xmlns="http://schemas.openxmlformats.org/spreadsheetml/2006/main" count="96" uniqueCount="96">
  <si>
    <t>TOTAL</t>
  </si>
  <si>
    <t xml:space="preserve">APELLIDOS Y NOMBRES
</t>
  </si>
  <si>
    <t>ROJAS HIDALGO GLORIS ZULEMA</t>
  </si>
  <si>
    <t>ROJAS REYNA JORGE</t>
  </si>
  <si>
    <t>TUESTA ANGULO ROSA ANITA</t>
  </si>
  <si>
    <t>RICOPA ASPAJO SANTIAGO</t>
  </si>
  <si>
    <t>AMASIFUEN PEZO WILFREDO</t>
  </si>
  <si>
    <t>GÓMEZ ALVA JOHNNY ALBERTO</t>
  </si>
  <si>
    <t>TORRES PANDURO WALKER</t>
  </si>
  <si>
    <t>MENDOZA DE ENCINA IRIS</t>
  </si>
  <si>
    <t>HIDALGO IPUSHIMA CÉSAR</t>
  </si>
  <si>
    <t>DEL AGUILA DAZA JORGE</t>
  </si>
  <si>
    <t>EMPLEADOS  ESTABLES</t>
  </si>
  <si>
    <t>OBREROS ESTABLES</t>
  </si>
  <si>
    <t>TOTAL INGRESOS</t>
  </si>
  <si>
    <t>INGRESOS</t>
  </si>
  <si>
    <t xml:space="preserve">RAMIREZ  GOMEZ  ROLAN   </t>
  </si>
  <si>
    <t>FLORES MANAHUACO JOB JOSUE</t>
  </si>
  <si>
    <t>TRIGOSO MENDOZA TRINIDAD</t>
  </si>
  <si>
    <t>VARGAS PAISIG ALEX</t>
  </si>
  <si>
    <t>Nº</t>
  </si>
  <si>
    <t>CASTERNOQUE RUIZ JESICA</t>
  </si>
  <si>
    <t>CHUJUTALLI CHÁVEZ YSAAC LUIS</t>
  </si>
  <si>
    <t>DEL AGUILA TELLO ALEX</t>
  </si>
  <si>
    <t>VALLES YSHUIZA EDUARDO</t>
  </si>
  <si>
    <t>FLORES SINTI WILLIAN</t>
  </si>
  <si>
    <t>(EXPRESADO EN NUEVOS SOLES - S/.)</t>
  </si>
  <si>
    <t>RODRÍGUEZ RAMÍREZ ROBINZON</t>
  </si>
  <si>
    <t>ARMAS MURRIETA HENRY</t>
  </si>
  <si>
    <t>EMPLEADOS CONTRATADOS</t>
  </si>
  <si>
    <t>PAGO DIA DEL TRABAJADOR</t>
  </si>
  <si>
    <t xml:space="preserve">HIDALGO FARGE IGOR   </t>
  </si>
  <si>
    <t xml:space="preserve">VILLACORTA SOLSOL JAMES   </t>
  </si>
  <si>
    <t xml:space="preserve">DEL AGUILA RODRIGUEZ RAMIRO </t>
  </si>
  <si>
    <t xml:space="preserve">VILLACORTA URBINA MARLY  </t>
  </si>
  <si>
    <t xml:space="preserve">YSUIZA DEL AGUILA AQUILES  </t>
  </si>
  <si>
    <t xml:space="preserve">PINEDO VALDIVIA FRANCISCO JAVIER </t>
  </si>
  <si>
    <t xml:space="preserve">DEL AGUILA RIOS ALAIN XAVIER </t>
  </si>
  <si>
    <t xml:space="preserve">VILLACORTA VARGAS MAX FELIPE </t>
  </si>
  <si>
    <t>REINTEGRO DE GRATIFICACION</t>
  </si>
  <si>
    <t>GUERRA PIPA JHANNO DALENSON</t>
  </si>
  <si>
    <t>CULQUI MONCADA CARLOS ENRIQUE</t>
  </si>
  <si>
    <t>VILLANUEVA CRUZ HOMERO WILFREDO</t>
  </si>
  <si>
    <t>ESCUDERO CONTRERAS JHONY JAMES</t>
  </si>
  <si>
    <t>PLANILLA DE PERSONAL - E.P.S. SEDALORETO S.A.</t>
  </si>
  <si>
    <t>REATEGUI VELA CESAR ALFREDO</t>
  </si>
  <si>
    <t>VASQUEZ VELA CESAR AUGUSTO</t>
  </si>
  <si>
    <t>ANGULO GARCIA ABNER</t>
  </si>
  <si>
    <t>OBREROS CONTRATADOS</t>
  </si>
  <si>
    <t>REINTEGRO RIESGO DE CAJA</t>
  </si>
  <si>
    <t>NAVARRO CASTRO KELLY</t>
  </si>
  <si>
    <t>VASQUEZ TUESTA SEGUNDO ARTEMIO</t>
  </si>
  <si>
    <t>ISUIZA RENGIFO CARLOS MIGUEL</t>
  </si>
  <si>
    <t>VARGAS MILHO YOLANDA</t>
  </si>
  <si>
    <t>PEÑA HERBACH WALDIR RANDY</t>
  </si>
  <si>
    <t>CHUMBE ISUIZA ROCKY</t>
  </si>
  <si>
    <t>CASIQUE HUAYUNGA ELISEO</t>
  </si>
  <si>
    <t>PROYECTO TRAMO SUR</t>
  </si>
  <si>
    <t>PEREZ ISUIZA ROSSELL</t>
  </si>
  <si>
    <t>REATEGUI HIDALGO LUIS EDUARDO</t>
  </si>
  <si>
    <t>CURITIMA CARITIMARI ROLIN RICARDO</t>
  </si>
  <si>
    <t>PINASCO GONZALES SEGUNDO JUAN</t>
  </si>
  <si>
    <t>SAURIN FASABI LENIN</t>
  </si>
  <si>
    <t>ACOSTA YUME FERNANDO</t>
  </si>
  <si>
    <t>CHISTAMA MONTES MARLON</t>
  </si>
  <si>
    <t>DEL AGUILA ORTEGA VICTOR RAUL</t>
  </si>
  <si>
    <t>FLORES CAPUENA WILLIAM DAVIS</t>
  </si>
  <si>
    <t>FATAMA TAPULLIMA ROY</t>
  </si>
  <si>
    <t>GUEVARA MAGIPO ABEL</t>
  </si>
  <si>
    <t>HIDALGO GARCIA ALEXANDER</t>
  </si>
  <si>
    <t>ISUIZA SHUPINGAHUA GILBERTO</t>
  </si>
  <si>
    <t>MONTERO MORI MAXIMO MAO</t>
  </si>
  <si>
    <t>PAYUHUA POETIZO HITLER</t>
  </si>
  <si>
    <t>RAMIREZ RENGIFO MILTON</t>
  </si>
  <si>
    <t>SALAZAR GUERRA LLEFERSON</t>
  </si>
  <si>
    <t>SANCHEZ SANDOVAL GASTON</t>
  </si>
  <si>
    <t>SANCHEZ PISCO JAVIER</t>
  </si>
  <si>
    <t>TAPAYURI OLORTEGUI SEGUNDO</t>
  </si>
  <si>
    <t>VARGAS GUEVARA JAMES ENRIQUE</t>
  </si>
  <si>
    <t>VARGAS CHILO PABLO</t>
  </si>
  <si>
    <t>ENERO -2015</t>
  </si>
  <si>
    <t>ENERO</t>
  </si>
  <si>
    <t>FEBRERO</t>
  </si>
  <si>
    <t>MARZO</t>
  </si>
  <si>
    <t>ABRIL</t>
  </si>
  <si>
    <t>MAYO</t>
  </si>
  <si>
    <t>JUNIO</t>
  </si>
  <si>
    <t>AGOSTO</t>
  </si>
  <si>
    <t>SETIEMBRE</t>
  </si>
  <si>
    <t>OCTUBRE</t>
  </si>
  <si>
    <t>NOVIEMBRE</t>
  </si>
  <si>
    <t>ACHO CHUJUTALLI WARNER</t>
  </si>
  <si>
    <t>VASQUEZ TUANAMA CHRISTIAN JOSSEP</t>
  </si>
  <si>
    <t>VELA OJANAMA HIROITO</t>
  </si>
  <si>
    <t>JULIO Y GRATI</t>
  </si>
  <si>
    <t>DICIEMBRE Y GRATI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</si>
</sst>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#.##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7">
    <xf numFmtId="0" fontId="0" fillId="0" borderId="0" xfId="0"/>
    <xf numFmtId="0" fontId="2" fillId="0" borderId="1" xfId="0" applyFont="1" applyFill="1" applyBorder="1"/>
    <xf numFmtId="0" fontId="2" fillId="0" borderId="1" xfId="5" applyFont="1" applyFill="1" applyBorder="1"/>
    <xf numFmtId="0" fontId="2" fillId="0" borderId="1" xfId="6" applyFont="1" applyFill="1" applyBorder="1"/>
    <xf numFmtId="0" fontId="2" fillId="0" borderId="1" xfId="7" applyFont="1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left"/>
    </xf>
    <xf numFmtId="0" fontId="2" fillId="0" borderId="2" xfId="0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1" xfId="1" applyNumberFormat="1" applyFont="1" applyFill="1" applyBorder="1"/>
    <xf numFmtId="4" fontId="5" fillId="3" borderId="1" xfId="1" applyNumberFormat="1" applyFont="1" applyFill="1" applyBorder="1"/>
    <xf numFmtId="4" fontId="2" fillId="3" borderId="4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2" fillId="0" borderId="8" xfId="0" applyFont="1" applyFill="1" applyBorder="1" applyAlignment="1">
      <alignment horizontal="center"/>
    </xf>
    <xf numFmtId="4" fontId="4" fillId="2" borderId="10" xfId="0" applyNumberFormat="1" applyFont="1" applyFill="1" applyBorder="1" applyAlignment="1"/>
    <xf numFmtId="0" fontId="2" fillId="0" borderId="0" xfId="0" applyFont="1"/>
    <xf numFmtId="43" fontId="2" fillId="0" borderId="0" xfId="0" applyNumberFormat="1" applyFont="1"/>
    <xf numFmtId="164" fontId="2" fillId="0" borderId="0" xfId="0" applyNumberFormat="1" applyFont="1"/>
    <xf numFmtId="43" fontId="2" fillId="0" borderId="0" xfId="0" applyNumberFormat="1" applyFont="1" applyFill="1"/>
    <xf numFmtId="0" fontId="2" fillId="0" borderId="0" xfId="0" applyFont="1" applyFill="1"/>
    <xf numFmtId="4" fontId="2" fillId="0" borderId="0" xfId="0" applyNumberFormat="1" applyFont="1"/>
    <xf numFmtId="4" fontId="5" fillId="0" borderId="0" xfId="0" applyNumberFormat="1" applyFont="1" applyFill="1"/>
    <xf numFmtId="4" fontId="2" fillId="0" borderId="0" xfId="0" applyNumberFormat="1" applyFont="1" applyFill="1"/>
    <xf numFmtId="0" fontId="4" fillId="2" borderId="9" xfId="0" applyFont="1" applyFill="1" applyBorder="1" applyAlignment="1">
      <alignment horizontal="center"/>
    </xf>
    <xf numFmtId="43" fontId="2" fillId="0" borderId="0" xfId="1" applyFont="1"/>
    <xf numFmtId="9" fontId="2" fillId="0" borderId="0" xfId="0" applyNumberFormat="1" applyFont="1"/>
    <xf numFmtId="10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1" xfId="0" applyNumberFormat="1" applyFont="1" applyBorder="1"/>
    <xf numFmtId="0" fontId="8" fillId="0" borderId="0" xfId="0" applyFont="1"/>
    <xf numFmtId="4" fontId="5" fillId="0" borderId="0" xfId="0" applyNumberFormat="1" applyFont="1"/>
    <xf numFmtId="0" fontId="7" fillId="0" borderId="1" xfId="7" applyFont="1" applyFill="1" applyBorder="1"/>
    <xf numFmtId="0" fontId="7" fillId="0" borderId="1" xfId="0" applyFont="1" applyFill="1" applyBorder="1"/>
    <xf numFmtId="0" fontId="7" fillId="0" borderId="1" xfId="5" applyFont="1" applyFill="1" applyBorder="1"/>
    <xf numFmtId="0" fontId="7" fillId="0" borderId="1" xfId="4" applyFont="1" applyFill="1" applyBorder="1"/>
    <xf numFmtId="0" fontId="7" fillId="0" borderId="1" xfId="6" applyFont="1" applyFill="1" applyBorder="1"/>
    <xf numFmtId="166" fontId="2" fillId="0" borderId="0" xfId="0" applyNumberFormat="1" applyFont="1"/>
    <xf numFmtId="0" fontId="7" fillId="0" borderId="1" xfId="2" applyFont="1" applyFill="1" applyBorder="1"/>
    <xf numFmtId="0" fontId="4" fillId="2" borderId="18" xfId="0" applyFont="1" applyFill="1" applyBorder="1" applyAlignment="1"/>
    <xf numFmtId="0" fontId="2" fillId="0" borderId="17" xfId="0" applyFont="1" applyFill="1" applyBorder="1" applyAlignment="1"/>
    <xf numFmtId="0" fontId="4" fillId="5" borderId="15" xfId="0" applyFont="1" applyFill="1" applyBorder="1"/>
    <xf numFmtId="0" fontId="4" fillId="5" borderId="12" xfId="0" applyFont="1" applyFill="1" applyBorder="1" applyAlignment="1">
      <alignment horizontal="center"/>
    </xf>
    <xf numFmtId="4" fontId="4" fillId="5" borderId="12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4" fontId="9" fillId="0" borderId="0" xfId="0" applyNumberFormat="1" applyFont="1"/>
    <xf numFmtId="0" fontId="4" fillId="2" borderId="16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4" fontId="2" fillId="0" borderId="0" xfId="1" applyNumberFormat="1" applyFont="1" applyFill="1" applyBorder="1"/>
    <xf numFmtId="4" fontId="4" fillId="0" borderId="0" xfId="1" applyNumberFormat="1" applyFont="1" applyFill="1" applyBorder="1"/>
    <xf numFmtId="4" fontId="2" fillId="0" borderId="0" xfId="0" applyNumberFormat="1" applyFont="1" applyFill="1" applyBorder="1"/>
    <xf numFmtId="2" fontId="2" fillId="0" borderId="0" xfId="1" applyNumberFormat="1" applyFont="1" applyFill="1" applyBorder="1"/>
    <xf numFmtId="4" fontId="2" fillId="0" borderId="0" xfId="1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2" fontId="5" fillId="0" borderId="0" xfId="1" applyNumberFormat="1" applyFont="1" applyFill="1" applyBorder="1"/>
    <xf numFmtId="4" fontId="4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/>
    <xf numFmtId="10" fontId="2" fillId="0" borderId="0" xfId="0" applyNumberFormat="1" applyFont="1" applyFill="1" applyBorder="1"/>
    <xf numFmtId="43" fontId="2" fillId="0" borderId="0" xfId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Border="1"/>
    <xf numFmtId="0" fontId="4" fillId="7" borderId="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/>
    <xf numFmtId="4" fontId="2" fillId="3" borderId="20" xfId="0" applyNumberFormat="1" applyFont="1" applyFill="1" applyBorder="1" applyAlignment="1">
      <alignment horizontal="right"/>
    </xf>
    <xf numFmtId="4" fontId="2" fillId="3" borderId="20" xfId="1" applyNumberFormat="1" applyFont="1" applyFill="1" applyBorder="1"/>
    <xf numFmtId="4" fontId="2" fillId="0" borderId="20" xfId="0" applyNumberFormat="1" applyFont="1" applyBorder="1"/>
    <xf numFmtId="4" fontId="11" fillId="6" borderId="12" xfId="0" applyNumberFormat="1" applyFont="1" applyFill="1" applyBorder="1"/>
    <xf numFmtId="4" fontId="4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</cellXfs>
  <cellStyles count="8">
    <cellStyle name="Millares" xfId="1" builtinId="3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5"/>
  <sheetViews>
    <sheetView tabSelected="1" workbookViewId="0">
      <pane ySplit="5" topLeftCell="A6" activePane="bottomLeft" state="frozen"/>
      <selection pane="bottomLeft" activeCell="R80" sqref="R80"/>
    </sheetView>
  </sheetViews>
  <sheetFormatPr baseColWidth="10" defaultColWidth="11.42578125" defaultRowHeight="11.25"/>
  <cols>
    <col min="1" max="1" width="2.5703125" style="20" customWidth="1"/>
    <col min="2" max="2" width="29.7109375" style="20" customWidth="1"/>
    <col min="3" max="3" width="9.85546875" style="20" customWidth="1"/>
    <col min="4" max="4" width="9.5703125" style="20" customWidth="1"/>
    <col min="5" max="5" width="9.28515625" style="20" customWidth="1"/>
    <col min="6" max="6" width="7.5703125" style="20" customWidth="1"/>
    <col min="7" max="7" width="9" style="20" customWidth="1"/>
    <col min="8" max="8" width="8.85546875" style="20" customWidth="1"/>
    <col min="9" max="9" width="8.5703125" style="20" customWidth="1"/>
    <col min="10" max="10" width="8" style="20" customWidth="1"/>
    <col min="11" max="11" width="7.42578125" style="20" hidden="1" customWidth="1"/>
    <col min="12" max="12" width="6.7109375" style="20" hidden="1" customWidth="1"/>
    <col min="13" max="13" width="9.42578125" style="20" customWidth="1"/>
    <col min="14" max="14" width="8" style="20" bestFit="1" customWidth="1"/>
    <col min="15" max="16" width="10.7109375" style="20" customWidth="1"/>
    <col min="17" max="17" width="7" style="20" hidden="1" customWidth="1"/>
    <col min="18" max="18" width="20.28515625" style="20" customWidth="1"/>
    <col min="19" max="19" width="13.5703125" style="20" customWidth="1"/>
    <col min="20" max="20" width="5.7109375" style="20" customWidth="1"/>
    <col min="21" max="21" width="8.140625" style="20" customWidth="1"/>
    <col min="22" max="22" width="7.7109375" style="20" customWidth="1"/>
    <col min="23" max="23" width="5.42578125" style="20" customWidth="1"/>
    <col min="24" max="24" width="7" style="20" customWidth="1"/>
    <col min="25" max="25" width="7.5703125" style="20" customWidth="1"/>
    <col min="26" max="26" width="6.5703125" style="20" customWidth="1"/>
    <col min="27" max="30" width="6.85546875" style="20" customWidth="1"/>
    <col min="31" max="31" width="8.28515625" style="20" customWidth="1"/>
    <col min="32" max="32" width="7.140625" style="20" customWidth="1"/>
    <col min="33" max="33" width="7.5703125" style="20" customWidth="1"/>
    <col min="34" max="35" width="7" style="20" customWidth="1"/>
    <col min="36" max="36" width="6.42578125" style="20" customWidth="1"/>
    <col min="37" max="37" width="6.85546875" style="20" customWidth="1"/>
    <col min="38" max="38" width="7.7109375" style="20" customWidth="1"/>
    <col min="39" max="40" width="6.7109375" style="20" customWidth="1"/>
    <col min="41" max="41" width="5.85546875" style="20" customWidth="1"/>
    <col min="42" max="43" width="6.5703125" style="20" hidden="1" customWidth="1"/>
    <col min="44" max="44" width="7.42578125" style="20" customWidth="1"/>
    <col min="45" max="45" width="6.5703125" style="20" hidden="1" customWidth="1"/>
    <col min="46" max="46" width="5.85546875" style="20" customWidth="1"/>
    <col min="47" max="48" width="7.5703125" style="20" customWidth="1"/>
    <col min="49" max="49" width="7.7109375" style="20" customWidth="1"/>
    <col min="50" max="52" width="7.140625" style="20" customWidth="1"/>
    <col min="53" max="53" width="7.42578125" style="20" customWidth="1"/>
    <col min="54" max="54" width="7.28515625" style="20" customWidth="1"/>
    <col min="55" max="55" width="8" style="20" customWidth="1"/>
    <col min="56" max="56" width="8.28515625" style="20" customWidth="1"/>
    <col min="57" max="57" width="9.7109375" style="20" customWidth="1"/>
    <col min="58" max="58" width="9.5703125" style="20" customWidth="1"/>
    <col min="59" max="16384" width="11.42578125" style="20"/>
  </cols>
  <sheetData>
    <row r="1" spans="1:60">
      <c r="A1" s="85" t="s">
        <v>44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</row>
    <row r="2" spans="1:60">
      <c r="A2" s="86" t="s">
        <v>80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</row>
    <row r="3" spans="1:60" ht="12" thickBot="1">
      <c r="A3" s="87" t="s">
        <v>26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</row>
    <row r="4" spans="1:60" ht="13.5" customHeight="1" thickTop="1">
      <c r="A4" s="90" t="s">
        <v>20</v>
      </c>
      <c r="B4" s="92" t="s">
        <v>1</v>
      </c>
      <c r="C4" s="94" t="s">
        <v>15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4"/>
      <c r="BE4" s="89"/>
    </row>
    <row r="5" spans="1:60" ht="58.5" customHeight="1" thickBot="1">
      <c r="A5" s="91"/>
      <c r="B5" s="93"/>
      <c r="C5" s="13" t="s">
        <v>81</v>
      </c>
      <c r="D5" s="13" t="s">
        <v>82</v>
      </c>
      <c r="E5" s="13" t="s">
        <v>83</v>
      </c>
      <c r="F5" s="13" t="s">
        <v>84</v>
      </c>
      <c r="G5" s="13" t="s">
        <v>85</v>
      </c>
      <c r="H5" s="13" t="s">
        <v>86</v>
      </c>
      <c r="I5" s="13" t="s">
        <v>94</v>
      </c>
      <c r="J5" s="13" t="s">
        <v>87</v>
      </c>
      <c r="K5" s="13" t="s">
        <v>39</v>
      </c>
      <c r="L5" s="13" t="s">
        <v>49</v>
      </c>
      <c r="M5" s="13" t="s">
        <v>88</v>
      </c>
      <c r="N5" s="13" t="s">
        <v>89</v>
      </c>
      <c r="O5" s="13" t="s">
        <v>90</v>
      </c>
      <c r="P5" s="13" t="s">
        <v>95</v>
      </c>
      <c r="Q5" s="14" t="s">
        <v>30</v>
      </c>
      <c r="R5" s="75" t="s">
        <v>14</v>
      </c>
      <c r="S5" s="54"/>
      <c r="T5" s="54"/>
      <c r="U5" s="55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84"/>
      <c r="BE5" s="89"/>
    </row>
    <row r="6" spans="1:60" ht="15" customHeight="1" thickTop="1">
      <c r="A6" s="15"/>
      <c r="B6" s="28" t="s">
        <v>12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53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</row>
    <row r="7" spans="1:60" ht="21" customHeight="1">
      <c r="A7" s="18">
        <v>1</v>
      </c>
      <c r="B7" s="1" t="s">
        <v>21</v>
      </c>
      <c r="C7" s="9">
        <v>2123</v>
      </c>
      <c r="D7" s="9">
        <v>2123</v>
      </c>
      <c r="E7" s="9">
        <v>2123</v>
      </c>
      <c r="F7" s="9">
        <v>2123</v>
      </c>
      <c r="G7" s="9">
        <v>4046</v>
      </c>
      <c r="H7" s="9">
        <v>2123</v>
      </c>
      <c r="I7" s="9">
        <v>4219.07</v>
      </c>
      <c r="J7" s="9">
        <v>2123</v>
      </c>
      <c r="K7" s="9"/>
      <c r="L7" s="9"/>
      <c r="M7" s="9">
        <v>2123</v>
      </c>
      <c r="N7" s="9">
        <v>2123</v>
      </c>
      <c r="O7" s="9">
        <v>2123</v>
      </c>
      <c r="P7" s="9">
        <v>3950.49</v>
      </c>
      <c r="Q7" s="10"/>
      <c r="R7" s="35">
        <f>SUM(C7:P7)</f>
        <v>31322.559999999998</v>
      </c>
      <c r="S7" s="57"/>
      <c r="T7" s="57"/>
      <c r="U7" s="58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9"/>
      <c r="AX7" s="57"/>
      <c r="AY7" s="57"/>
      <c r="AZ7" s="57"/>
      <c r="BA7" s="60"/>
      <c r="BB7" s="57"/>
      <c r="BC7" s="57"/>
      <c r="BD7" s="58"/>
      <c r="BE7" s="57"/>
    </row>
    <row r="8" spans="1:60" ht="21" customHeight="1">
      <c r="A8" s="18">
        <v>2</v>
      </c>
      <c r="B8" s="39" t="s">
        <v>37</v>
      </c>
      <c r="C8" s="9">
        <v>2026</v>
      </c>
      <c r="D8" s="9">
        <v>2026</v>
      </c>
      <c r="E8" s="9">
        <v>2026</v>
      </c>
      <c r="F8" s="9">
        <v>2026</v>
      </c>
      <c r="G8" s="9">
        <v>2026</v>
      </c>
      <c r="H8" s="9">
        <v>4052</v>
      </c>
      <c r="I8" s="9">
        <v>4234.34</v>
      </c>
      <c r="J8" s="9">
        <v>2026</v>
      </c>
      <c r="K8" s="9"/>
      <c r="L8" s="9"/>
      <c r="M8" s="9">
        <v>2026</v>
      </c>
      <c r="N8" s="9">
        <v>2026</v>
      </c>
      <c r="O8" s="9">
        <v>2026</v>
      </c>
      <c r="P8" s="9">
        <v>4163.46</v>
      </c>
      <c r="Q8" s="10"/>
      <c r="R8" s="35">
        <f t="shared" ref="R8:R72" si="0">SUM(C8:P8)</f>
        <v>30683.8</v>
      </c>
      <c r="S8" s="57"/>
      <c r="T8" s="57"/>
      <c r="U8" s="58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60"/>
      <c r="BB8" s="57"/>
      <c r="BC8" s="57"/>
      <c r="BD8" s="58"/>
      <c r="BE8" s="57"/>
      <c r="BG8" s="43"/>
    </row>
    <row r="9" spans="1:60" ht="22.5" customHeight="1">
      <c r="A9" s="18">
        <v>3</v>
      </c>
      <c r="B9" s="44" t="s">
        <v>43</v>
      </c>
      <c r="C9" s="9">
        <v>3495</v>
      </c>
      <c r="D9" s="9">
        <v>3495</v>
      </c>
      <c r="E9" s="9">
        <v>3495</v>
      </c>
      <c r="F9" s="9">
        <v>3495</v>
      </c>
      <c r="G9" s="9">
        <v>2143</v>
      </c>
      <c r="H9" s="9">
        <v>0</v>
      </c>
      <c r="I9" s="9">
        <v>0</v>
      </c>
      <c r="J9" s="9">
        <v>0</v>
      </c>
      <c r="K9" s="9"/>
      <c r="L9" s="9"/>
      <c r="M9" s="9">
        <v>0</v>
      </c>
      <c r="N9" s="9">
        <v>0</v>
      </c>
      <c r="O9" s="9">
        <v>0</v>
      </c>
      <c r="P9" s="9">
        <v>0</v>
      </c>
      <c r="Q9" s="10"/>
      <c r="R9" s="35">
        <f t="shared" si="0"/>
        <v>16123</v>
      </c>
      <c r="S9" s="57"/>
      <c r="T9" s="57"/>
      <c r="U9" s="58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60"/>
      <c r="BB9" s="57"/>
      <c r="BC9" s="57"/>
      <c r="BD9" s="58"/>
      <c r="BE9" s="57"/>
      <c r="BF9" s="29"/>
    </row>
    <row r="10" spans="1:60" ht="21" customHeight="1">
      <c r="A10" s="18">
        <v>5</v>
      </c>
      <c r="B10" s="1" t="s">
        <v>9</v>
      </c>
      <c r="C10" s="9">
        <v>2064</v>
      </c>
      <c r="D10" s="9">
        <v>2104</v>
      </c>
      <c r="E10" s="9">
        <v>2046</v>
      </c>
      <c r="F10" s="9">
        <v>2064</v>
      </c>
      <c r="G10" s="9">
        <v>2099</v>
      </c>
      <c r="H10" s="9">
        <v>2214</v>
      </c>
      <c r="I10" s="9">
        <v>4095.76</v>
      </c>
      <c r="J10" s="9">
        <v>2214</v>
      </c>
      <c r="K10" s="9"/>
      <c r="L10" s="9"/>
      <c r="M10" s="9">
        <v>3928</v>
      </c>
      <c r="N10" s="9">
        <v>2314</v>
      </c>
      <c r="O10" s="9">
        <v>2314</v>
      </c>
      <c r="P10" s="9">
        <v>4246.76</v>
      </c>
      <c r="Q10" s="10"/>
      <c r="R10" s="35">
        <f t="shared" si="0"/>
        <v>31703.520000000004</v>
      </c>
      <c r="S10" s="57"/>
      <c r="T10" s="57"/>
      <c r="U10" s="58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60"/>
      <c r="BB10" s="57"/>
      <c r="BC10" s="57"/>
      <c r="BD10" s="58"/>
      <c r="BE10" s="57"/>
      <c r="BH10" s="25"/>
    </row>
    <row r="11" spans="1:60" ht="21" customHeight="1">
      <c r="A11" s="18">
        <v>6</v>
      </c>
      <c r="B11" s="39" t="s">
        <v>50</v>
      </c>
      <c r="C11" s="9">
        <v>2224</v>
      </c>
      <c r="D11" s="9">
        <v>2224</v>
      </c>
      <c r="E11" s="9">
        <v>2289</v>
      </c>
      <c r="F11" s="9">
        <v>2224</v>
      </c>
      <c r="G11" s="9">
        <v>2224</v>
      </c>
      <c r="H11" s="9">
        <v>2324</v>
      </c>
      <c r="I11" s="9">
        <v>6349.66</v>
      </c>
      <c r="J11" s="9">
        <v>2324</v>
      </c>
      <c r="K11" s="9"/>
      <c r="L11" s="9"/>
      <c r="M11" s="9">
        <v>2224</v>
      </c>
      <c r="N11" s="9">
        <v>2224</v>
      </c>
      <c r="O11" s="9">
        <v>2224</v>
      </c>
      <c r="P11" s="9">
        <v>4375.66</v>
      </c>
      <c r="Q11" s="10"/>
      <c r="R11" s="35">
        <f t="shared" si="0"/>
        <v>33230.32</v>
      </c>
      <c r="S11" s="57"/>
      <c r="T11" s="57"/>
      <c r="U11" s="58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60"/>
      <c r="BB11" s="57"/>
      <c r="BC11" s="57"/>
      <c r="BD11" s="58"/>
      <c r="BE11" s="57"/>
    </row>
    <row r="12" spans="1:60" ht="21" customHeight="1">
      <c r="A12" s="18">
        <v>7</v>
      </c>
      <c r="B12" s="41" t="s">
        <v>27</v>
      </c>
      <c r="C12" s="9">
        <v>2158.54</v>
      </c>
      <c r="D12" s="9">
        <v>2250.54</v>
      </c>
      <c r="E12" s="9">
        <v>2254.54</v>
      </c>
      <c r="F12" s="9">
        <v>2250.54</v>
      </c>
      <c r="G12" s="9">
        <v>2246.54</v>
      </c>
      <c r="H12" s="9">
        <v>2172</v>
      </c>
      <c r="I12" s="9">
        <v>5933.64</v>
      </c>
      <c r="J12" s="9">
        <v>2100</v>
      </c>
      <c r="K12" s="9"/>
      <c r="L12" s="9"/>
      <c r="M12" s="9">
        <v>2160</v>
      </c>
      <c r="N12" s="9">
        <v>2172</v>
      </c>
      <c r="O12" s="9">
        <v>2168</v>
      </c>
      <c r="P12" s="9">
        <v>4226.6400000000003</v>
      </c>
      <c r="Q12" s="10"/>
      <c r="R12" s="35">
        <f t="shared" si="0"/>
        <v>32092.98</v>
      </c>
      <c r="S12" s="57"/>
      <c r="T12" s="61"/>
      <c r="U12" s="62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60"/>
      <c r="BB12" s="57"/>
      <c r="BC12" s="57"/>
      <c r="BD12" s="58"/>
      <c r="BE12" s="57"/>
    </row>
    <row r="13" spans="1:60" ht="21" customHeight="1">
      <c r="A13" s="18">
        <v>8</v>
      </c>
      <c r="B13" s="2" t="s">
        <v>2</v>
      </c>
      <c r="C13" s="9">
        <v>2060.54</v>
      </c>
      <c r="D13" s="9">
        <v>1998</v>
      </c>
      <c r="E13" s="9">
        <v>1998</v>
      </c>
      <c r="F13" s="9">
        <v>1998</v>
      </c>
      <c r="G13" s="9">
        <v>1998</v>
      </c>
      <c r="H13" s="9">
        <v>1998</v>
      </c>
      <c r="I13" s="9">
        <v>4012.32</v>
      </c>
      <c r="J13" s="9">
        <v>1963</v>
      </c>
      <c r="K13" s="9"/>
      <c r="L13" s="9"/>
      <c r="M13" s="9">
        <v>3696</v>
      </c>
      <c r="N13" s="9">
        <v>1963</v>
      </c>
      <c r="O13" s="9">
        <v>2033</v>
      </c>
      <c r="P13" s="9">
        <v>4047.32</v>
      </c>
      <c r="Q13" s="10"/>
      <c r="R13" s="35">
        <f t="shared" si="0"/>
        <v>29765.18</v>
      </c>
      <c r="S13" s="57"/>
      <c r="T13" s="57"/>
      <c r="U13" s="58"/>
      <c r="V13" s="57"/>
      <c r="W13" s="61"/>
      <c r="X13" s="57"/>
      <c r="Y13" s="57"/>
      <c r="Z13" s="57"/>
      <c r="AA13" s="57"/>
      <c r="AB13" s="57"/>
      <c r="AC13" s="57"/>
      <c r="AD13" s="57"/>
      <c r="AE13" s="57"/>
      <c r="AF13" s="57"/>
      <c r="AG13" s="61"/>
      <c r="AH13" s="61"/>
      <c r="AI13" s="61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60"/>
      <c r="BB13" s="57"/>
      <c r="BC13" s="57"/>
      <c r="BD13" s="58"/>
      <c r="BE13" s="57"/>
      <c r="BF13" s="21"/>
      <c r="BG13" s="21"/>
    </row>
    <row r="14" spans="1:60" ht="21" customHeight="1">
      <c r="A14" s="18">
        <v>9</v>
      </c>
      <c r="B14" s="40" t="s">
        <v>3</v>
      </c>
      <c r="C14" s="9">
        <v>2186.6</v>
      </c>
      <c r="D14" s="9">
        <v>2684</v>
      </c>
      <c r="E14" s="9">
        <v>2517.6</v>
      </c>
      <c r="F14" s="9">
        <v>2673.43</v>
      </c>
      <c r="G14" s="9">
        <v>2968.27</v>
      </c>
      <c r="H14" s="9">
        <v>4403.2</v>
      </c>
      <c r="I14" s="9">
        <v>4783.2</v>
      </c>
      <c r="J14" s="9">
        <v>2186.6</v>
      </c>
      <c r="K14" s="9"/>
      <c r="L14" s="9"/>
      <c r="M14" s="9">
        <v>2712.53</v>
      </c>
      <c r="N14" s="9">
        <v>2641.65</v>
      </c>
      <c r="O14" s="9">
        <v>2845.81</v>
      </c>
      <c r="P14" s="9">
        <v>5767.92</v>
      </c>
      <c r="Q14" s="10"/>
      <c r="R14" s="35">
        <f t="shared" si="0"/>
        <v>38370.810000000005</v>
      </c>
      <c r="S14" s="57"/>
      <c r="T14" s="57"/>
      <c r="U14" s="58"/>
      <c r="V14" s="57"/>
      <c r="W14" s="61"/>
      <c r="X14" s="57"/>
      <c r="Y14" s="57"/>
      <c r="Z14" s="57"/>
      <c r="AA14" s="57"/>
      <c r="AB14" s="57"/>
      <c r="AC14" s="57"/>
      <c r="AD14" s="57"/>
      <c r="AE14" s="57"/>
      <c r="AF14" s="57"/>
      <c r="AG14" s="61"/>
      <c r="AH14" s="61"/>
      <c r="AI14" s="61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60"/>
      <c r="BB14" s="57"/>
      <c r="BC14" s="57"/>
      <c r="BD14" s="58"/>
      <c r="BE14" s="57"/>
      <c r="BF14" s="21"/>
      <c r="BG14" s="21"/>
    </row>
    <row r="15" spans="1:60" ht="21" customHeight="1">
      <c r="A15" s="18">
        <v>10</v>
      </c>
      <c r="B15" s="1" t="s">
        <v>16</v>
      </c>
      <c r="C15" s="12">
        <v>2271</v>
      </c>
      <c r="D15" s="12">
        <v>2521</v>
      </c>
      <c r="E15" s="9">
        <v>4592</v>
      </c>
      <c r="F15" s="9">
        <v>2396</v>
      </c>
      <c r="G15" s="9">
        <v>2396</v>
      </c>
      <c r="H15" s="9">
        <v>2396</v>
      </c>
      <c r="I15" s="9">
        <v>4789.6400000000003</v>
      </c>
      <c r="J15" s="9">
        <v>2396</v>
      </c>
      <c r="K15" s="9"/>
      <c r="L15" s="9"/>
      <c r="M15" s="9">
        <v>2396</v>
      </c>
      <c r="N15" s="9">
        <v>2396</v>
      </c>
      <c r="O15" s="9">
        <v>2346.25</v>
      </c>
      <c r="P15" s="9">
        <v>4590.6400000000003</v>
      </c>
      <c r="Q15" s="10"/>
      <c r="R15" s="35">
        <f t="shared" si="0"/>
        <v>35486.53</v>
      </c>
      <c r="S15" s="57"/>
      <c r="T15" s="57"/>
      <c r="U15" s="58"/>
      <c r="V15" s="57"/>
      <c r="W15" s="61"/>
      <c r="X15" s="57"/>
      <c r="Y15" s="57"/>
      <c r="Z15" s="57"/>
      <c r="AA15" s="57"/>
      <c r="AB15" s="57"/>
      <c r="AC15" s="57"/>
      <c r="AD15" s="57"/>
      <c r="AE15" s="57"/>
      <c r="AF15" s="57"/>
      <c r="AG15" s="61"/>
      <c r="AH15" s="61"/>
      <c r="AI15" s="61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60"/>
      <c r="BB15" s="57"/>
      <c r="BC15" s="57"/>
      <c r="BD15" s="58"/>
      <c r="BE15" s="57"/>
      <c r="BF15" s="21"/>
      <c r="BG15" s="21"/>
    </row>
    <row r="16" spans="1:60" ht="21" customHeight="1">
      <c r="A16" s="18">
        <v>11</v>
      </c>
      <c r="B16" s="42" t="s">
        <v>4</v>
      </c>
      <c r="C16" s="9">
        <v>3683</v>
      </c>
      <c r="D16" s="12">
        <v>2496.0700000000002</v>
      </c>
      <c r="E16" s="9">
        <v>2455.14</v>
      </c>
      <c r="F16" s="9">
        <v>2455.14</v>
      </c>
      <c r="G16" s="9">
        <v>2455.14</v>
      </c>
      <c r="H16" s="9">
        <v>2455.14</v>
      </c>
      <c r="I16" s="9">
        <v>6963.07</v>
      </c>
      <c r="J16" s="9">
        <v>2455.14</v>
      </c>
      <c r="K16" s="9"/>
      <c r="L16" s="9"/>
      <c r="M16" s="9">
        <v>2455.14</v>
      </c>
      <c r="N16" s="9">
        <v>2455.14</v>
      </c>
      <c r="O16" s="9">
        <v>2455.14</v>
      </c>
      <c r="P16" s="9">
        <v>4804.24</v>
      </c>
      <c r="Q16" s="10"/>
      <c r="R16" s="35">
        <f t="shared" si="0"/>
        <v>37587.499999999993</v>
      </c>
      <c r="S16" s="57"/>
      <c r="T16" s="57"/>
      <c r="U16" s="58"/>
      <c r="V16" s="57"/>
      <c r="W16" s="61"/>
      <c r="X16" s="57"/>
      <c r="Y16" s="57"/>
      <c r="Z16" s="57"/>
      <c r="AA16" s="57"/>
      <c r="AB16" s="57"/>
      <c r="AC16" s="57"/>
      <c r="AD16" s="57"/>
      <c r="AE16" s="57"/>
      <c r="AF16" s="57"/>
      <c r="AG16" s="61"/>
      <c r="AH16" s="61"/>
      <c r="AI16" s="61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60"/>
      <c r="BB16" s="57"/>
      <c r="BC16" s="57"/>
      <c r="BD16" s="58"/>
      <c r="BE16" s="57"/>
      <c r="BF16" s="21"/>
      <c r="BG16" s="21"/>
    </row>
    <row r="17" spans="1:60" ht="21" customHeight="1">
      <c r="A17" s="18">
        <v>12</v>
      </c>
      <c r="B17" s="3" t="s">
        <v>18</v>
      </c>
      <c r="C17" s="9">
        <v>2064</v>
      </c>
      <c r="D17" s="12">
        <v>3853</v>
      </c>
      <c r="E17" s="9">
        <v>2139</v>
      </c>
      <c r="F17" s="9">
        <v>2139</v>
      </c>
      <c r="G17" s="9">
        <v>2139</v>
      </c>
      <c r="H17" s="9">
        <v>2064</v>
      </c>
      <c r="I17" s="9">
        <v>4095.76</v>
      </c>
      <c r="J17" s="9">
        <v>2064</v>
      </c>
      <c r="K17" s="9"/>
      <c r="L17" s="9"/>
      <c r="M17" s="9">
        <v>2153.4499999999998</v>
      </c>
      <c r="N17" s="9">
        <v>2064</v>
      </c>
      <c r="O17" s="9">
        <v>1904.25</v>
      </c>
      <c r="P17" s="9">
        <v>3830.76</v>
      </c>
      <c r="Q17" s="10"/>
      <c r="R17" s="35">
        <f t="shared" si="0"/>
        <v>30510.22</v>
      </c>
      <c r="S17" s="57"/>
      <c r="T17" s="57"/>
      <c r="U17" s="58"/>
      <c r="V17" s="57"/>
      <c r="W17" s="61"/>
      <c r="X17" s="57"/>
      <c r="Y17" s="57"/>
      <c r="Z17" s="57"/>
      <c r="AA17" s="57"/>
      <c r="AB17" s="57"/>
      <c r="AC17" s="57"/>
      <c r="AD17" s="57"/>
      <c r="AE17" s="57"/>
      <c r="AF17" s="57"/>
      <c r="AG17" s="61"/>
      <c r="AH17" s="61"/>
      <c r="AI17" s="61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60"/>
      <c r="BB17" s="57"/>
      <c r="BC17" s="57"/>
      <c r="BD17" s="58"/>
      <c r="BE17" s="57"/>
      <c r="BF17" s="21"/>
      <c r="BG17" s="21"/>
    </row>
    <row r="18" spans="1:60" ht="21" customHeight="1">
      <c r="A18" s="18">
        <v>13</v>
      </c>
      <c r="B18" s="4" t="s">
        <v>24</v>
      </c>
      <c r="C18" s="9">
        <v>2154.75</v>
      </c>
      <c r="D18" s="12">
        <v>3948</v>
      </c>
      <c r="E18" s="9">
        <v>2231</v>
      </c>
      <c r="F18" s="9">
        <v>2235</v>
      </c>
      <c r="G18" s="9">
        <v>2156</v>
      </c>
      <c r="H18" s="9">
        <v>2160</v>
      </c>
      <c r="I18" s="9">
        <v>4117.6400000000003</v>
      </c>
      <c r="J18" s="9">
        <v>2156</v>
      </c>
      <c r="K18" s="9"/>
      <c r="L18" s="9"/>
      <c r="M18" s="9">
        <v>2156</v>
      </c>
      <c r="N18" s="9">
        <v>2156</v>
      </c>
      <c r="O18" s="9">
        <v>2164</v>
      </c>
      <c r="P18" s="9">
        <v>4194.6400000000003</v>
      </c>
      <c r="Q18" s="10"/>
      <c r="R18" s="35">
        <f t="shared" si="0"/>
        <v>31829.03</v>
      </c>
      <c r="S18" s="57"/>
      <c r="T18" s="57"/>
      <c r="U18" s="58"/>
      <c r="V18" s="57"/>
      <c r="W18" s="61"/>
      <c r="X18" s="57"/>
      <c r="Y18" s="57"/>
      <c r="Z18" s="57"/>
      <c r="AA18" s="57"/>
      <c r="AB18" s="57"/>
      <c r="AC18" s="57"/>
      <c r="AD18" s="57"/>
      <c r="AE18" s="57"/>
      <c r="AF18" s="57"/>
      <c r="AG18" s="61"/>
      <c r="AH18" s="61"/>
      <c r="AI18" s="61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60"/>
      <c r="BB18" s="57"/>
      <c r="BC18" s="57"/>
      <c r="BD18" s="58"/>
      <c r="BE18" s="57"/>
      <c r="BF18" s="21"/>
      <c r="BG18" s="21">
        <f>1518.03+1961.68</f>
        <v>3479.71</v>
      </c>
    </row>
    <row r="19" spans="1:60" ht="21" customHeight="1">
      <c r="A19" s="18">
        <v>14</v>
      </c>
      <c r="B19" s="38" t="s">
        <v>42</v>
      </c>
      <c r="C19" s="9">
        <v>2496</v>
      </c>
      <c r="D19" s="9">
        <v>3643.43</v>
      </c>
      <c r="E19" s="9">
        <v>3683</v>
      </c>
      <c r="F19" s="9">
        <v>3683</v>
      </c>
      <c r="G19" s="9">
        <v>7066</v>
      </c>
      <c r="H19" s="9">
        <v>3683</v>
      </c>
      <c r="I19" s="9">
        <v>7370.47</v>
      </c>
      <c r="J19" s="9">
        <v>3683</v>
      </c>
      <c r="K19" s="9"/>
      <c r="L19" s="9"/>
      <c r="M19" s="9">
        <v>3683</v>
      </c>
      <c r="N19" s="9">
        <v>3683</v>
      </c>
      <c r="O19" s="9">
        <v>3683</v>
      </c>
      <c r="P19" s="9">
        <v>7371.47</v>
      </c>
      <c r="Q19" s="11"/>
      <c r="R19" s="35">
        <f t="shared" si="0"/>
        <v>53728.37</v>
      </c>
      <c r="S19" s="57"/>
      <c r="T19" s="57"/>
      <c r="U19" s="58"/>
      <c r="V19" s="57"/>
      <c r="W19" s="61"/>
      <c r="X19" s="57"/>
      <c r="Y19" s="57"/>
      <c r="Z19" s="57"/>
      <c r="AA19" s="57"/>
      <c r="AB19" s="57"/>
      <c r="AC19" s="57"/>
      <c r="AD19" s="57"/>
      <c r="AE19" s="57"/>
      <c r="AF19" s="57"/>
      <c r="AG19" s="61"/>
      <c r="AH19" s="61"/>
      <c r="AI19" s="61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60"/>
      <c r="BB19" s="57"/>
      <c r="BC19" s="57"/>
      <c r="BD19" s="58"/>
      <c r="BE19" s="57"/>
      <c r="BF19" s="21"/>
      <c r="BG19" s="21"/>
    </row>
    <row r="20" spans="1:60" ht="21" customHeight="1" thickBot="1">
      <c r="A20" s="18">
        <v>15</v>
      </c>
      <c r="B20" s="4" t="s">
        <v>19</v>
      </c>
      <c r="C20" s="9">
        <v>3803</v>
      </c>
      <c r="D20" s="12">
        <v>3829</v>
      </c>
      <c r="E20" s="9">
        <v>1864</v>
      </c>
      <c r="F20" s="9">
        <v>1864</v>
      </c>
      <c r="G20" s="9">
        <v>1864</v>
      </c>
      <c r="H20" s="9">
        <v>1864</v>
      </c>
      <c r="I20" s="9">
        <v>3874.09</v>
      </c>
      <c r="J20" s="9">
        <v>1864</v>
      </c>
      <c r="K20" s="9"/>
      <c r="L20" s="9"/>
      <c r="M20" s="9">
        <v>1953.45</v>
      </c>
      <c r="N20" s="9">
        <v>1864</v>
      </c>
      <c r="O20" s="9">
        <v>1864</v>
      </c>
      <c r="P20" s="9">
        <v>3875.09</v>
      </c>
      <c r="Q20" s="10"/>
      <c r="R20" s="35">
        <f t="shared" si="0"/>
        <v>30382.63</v>
      </c>
      <c r="S20" s="57"/>
      <c r="T20" s="57"/>
      <c r="U20" s="58"/>
      <c r="V20" s="57"/>
      <c r="W20" s="61"/>
      <c r="X20" s="57"/>
      <c r="Y20" s="57"/>
      <c r="Z20" s="57"/>
      <c r="AA20" s="63"/>
      <c r="AB20" s="57"/>
      <c r="AC20" s="57"/>
      <c r="AD20" s="57"/>
      <c r="AE20" s="57"/>
      <c r="AF20" s="57"/>
      <c r="AG20" s="61"/>
      <c r="AH20" s="61"/>
      <c r="AI20" s="61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60"/>
      <c r="BB20" s="57"/>
      <c r="BC20" s="57"/>
      <c r="BD20" s="58"/>
      <c r="BE20" s="57"/>
      <c r="BF20" s="21"/>
      <c r="BG20" s="21"/>
    </row>
    <row r="21" spans="1:60" ht="16.5" customHeight="1" thickTop="1">
      <c r="A21" s="18"/>
      <c r="B21" s="16" t="s">
        <v>29</v>
      </c>
      <c r="C21" s="19"/>
      <c r="D21" s="19"/>
      <c r="E21" s="19"/>
      <c r="F21" s="19"/>
      <c r="G21" s="17"/>
      <c r="H21" s="17"/>
      <c r="I21" s="17"/>
      <c r="J21" s="19"/>
      <c r="K21" s="19"/>
      <c r="L21" s="19"/>
      <c r="M21" s="17"/>
      <c r="N21" s="17"/>
      <c r="O21" s="17"/>
      <c r="P21" s="17"/>
      <c r="Q21" s="17"/>
      <c r="R21" s="35">
        <f t="shared" si="0"/>
        <v>0</v>
      </c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25">
        <f>SUM(BE7:BE20)</f>
        <v>0</v>
      </c>
      <c r="BG21" s="25">
        <f>SUM(BE7:BE20)-BE7-BE19</f>
        <v>0</v>
      </c>
      <c r="BH21" s="37">
        <f>-BG21+19052.11</f>
        <v>19052.11</v>
      </c>
    </row>
    <row r="22" spans="1:60" ht="16.5" customHeight="1">
      <c r="A22" s="18">
        <v>16</v>
      </c>
      <c r="B22" s="46" t="s">
        <v>28</v>
      </c>
      <c r="C22" s="12">
        <v>1816</v>
      </c>
      <c r="D22" s="12">
        <v>1741</v>
      </c>
      <c r="E22" s="12">
        <v>1741</v>
      </c>
      <c r="F22" s="12">
        <v>1741</v>
      </c>
      <c r="G22" s="12">
        <v>1741</v>
      </c>
      <c r="H22" s="12">
        <v>1741</v>
      </c>
      <c r="I22" s="12">
        <v>3638.69</v>
      </c>
      <c r="J22" s="12">
        <v>1741</v>
      </c>
      <c r="K22" s="12"/>
      <c r="L22" s="12"/>
      <c r="M22" s="12">
        <v>1741</v>
      </c>
      <c r="N22" s="12">
        <v>3482</v>
      </c>
      <c r="O22" s="12">
        <v>1741</v>
      </c>
      <c r="P22" s="12">
        <v>3761.99</v>
      </c>
      <c r="Q22" s="45"/>
      <c r="R22" s="35">
        <f t="shared" si="0"/>
        <v>26626.68</v>
      </c>
      <c r="S22" s="57"/>
      <c r="T22" s="57"/>
      <c r="U22" s="58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8"/>
      <c r="BE22" s="57"/>
      <c r="BF22" s="25"/>
      <c r="BG22" s="25"/>
      <c r="BH22" s="37"/>
    </row>
    <row r="23" spans="1:60" ht="18.75" customHeight="1">
      <c r="A23" s="18">
        <v>17</v>
      </c>
      <c r="B23" s="46" t="s">
        <v>55</v>
      </c>
      <c r="C23" s="12">
        <v>2123</v>
      </c>
      <c r="D23" s="12">
        <v>2123</v>
      </c>
      <c r="E23" s="12">
        <v>2123</v>
      </c>
      <c r="F23" s="12">
        <v>2123</v>
      </c>
      <c r="G23" s="12">
        <v>2123</v>
      </c>
      <c r="H23" s="12">
        <v>2123</v>
      </c>
      <c r="I23" s="12">
        <v>4219.07</v>
      </c>
      <c r="J23" s="12">
        <v>2123</v>
      </c>
      <c r="K23" s="12"/>
      <c r="L23" s="12"/>
      <c r="M23" s="12">
        <v>2123</v>
      </c>
      <c r="N23" s="12">
        <v>2123</v>
      </c>
      <c r="O23" s="12">
        <v>4046</v>
      </c>
      <c r="P23" s="12">
        <v>4219.07</v>
      </c>
      <c r="Q23" s="45"/>
      <c r="R23" s="35">
        <f t="shared" si="0"/>
        <v>31591.14</v>
      </c>
      <c r="S23" s="57"/>
      <c r="T23" s="57"/>
      <c r="U23" s="58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8"/>
      <c r="BE23" s="57"/>
      <c r="BF23" s="25"/>
      <c r="BG23" s="25"/>
      <c r="BH23" s="37"/>
    </row>
    <row r="24" spans="1:60" ht="19.5" customHeight="1">
      <c r="A24" s="18">
        <v>18</v>
      </c>
      <c r="B24" s="46" t="s">
        <v>56</v>
      </c>
      <c r="C24" s="12">
        <v>2076</v>
      </c>
      <c r="D24" s="12">
        <v>2076</v>
      </c>
      <c r="E24" s="12">
        <v>2076</v>
      </c>
      <c r="F24" s="12">
        <v>2076</v>
      </c>
      <c r="G24" s="12">
        <v>2076</v>
      </c>
      <c r="H24" s="12">
        <v>2076</v>
      </c>
      <c r="I24" s="12">
        <v>4338.84</v>
      </c>
      <c r="J24" s="12">
        <v>2076</v>
      </c>
      <c r="K24" s="12"/>
      <c r="L24" s="12"/>
      <c r="M24" s="12">
        <v>2076</v>
      </c>
      <c r="N24" s="12">
        <v>2076</v>
      </c>
      <c r="O24" s="12">
        <v>2076</v>
      </c>
      <c r="P24" s="12">
        <v>6414.84</v>
      </c>
      <c r="Q24" s="45"/>
      <c r="R24" s="35">
        <f t="shared" si="0"/>
        <v>31513.68</v>
      </c>
      <c r="S24" s="57"/>
      <c r="T24" s="57"/>
      <c r="U24" s="58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8"/>
      <c r="BE24" s="57"/>
      <c r="BF24" s="25"/>
      <c r="BG24" s="25"/>
      <c r="BH24" s="37"/>
    </row>
    <row r="25" spans="1:60" ht="21" customHeight="1">
      <c r="A25" s="18">
        <v>19</v>
      </c>
      <c r="B25" s="4" t="s">
        <v>31</v>
      </c>
      <c r="C25" s="9">
        <v>1875</v>
      </c>
      <c r="D25" s="12">
        <v>1875</v>
      </c>
      <c r="E25" s="9">
        <v>1810</v>
      </c>
      <c r="F25" s="9">
        <v>3300</v>
      </c>
      <c r="G25" s="9">
        <v>1886.9</v>
      </c>
      <c r="H25" s="9">
        <v>1775</v>
      </c>
      <c r="I25" s="9">
        <v>3591.75</v>
      </c>
      <c r="J25" s="9">
        <v>1884.25</v>
      </c>
      <c r="K25" s="9"/>
      <c r="L25" s="9"/>
      <c r="M25" s="9">
        <v>1725</v>
      </c>
      <c r="N25" s="9">
        <v>1725</v>
      </c>
      <c r="O25" s="9">
        <v>1725</v>
      </c>
      <c r="P25" s="9">
        <v>3442.75</v>
      </c>
      <c r="Q25" s="11"/>
      <c r="R25" s="35">
        <f t="shared" si="0"/>
        <v>26615.65</v>
      </c>
      <c r="S25" s="57"/>
      <c r="T25" s="57"/>
      <c r="U25" s="58"/>
      <c r="V25" s="57"/>
      <c r="W25" s="64"/>
      <c r="X25" s="63"/>
      <c r="Y25" s="57"/>
      <c r="Z25" s="57"/>
      <c r="AA25" s="57"/>
      <c r="AB25" s="57"/>
      <c r="AC25" s="57"/>
      <c r="AD25" s="57"/>
      <c r="AE25" s="57"/>
      <c r="AF25" s="57"/>
      <c r="AG25" s="61"/>
      <c r="AH25" s="61"/>
      <c r="AI25" s="61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63"/>
      <c r="AU25" s="57"/>
      <c r="AV25" s="57"/>
      <c r="AW25" s="63"/>
      <c r="AX25" s="57"/>
      <c r="AY25" s="57"/>
      <c r="AZ25" s="63"/>
      <c r="BA25" s="60"/>
      <c r="BB25" s="63"/>
      <c r="BC25" s="57"/>
      <c r="BD25" s="58"/>
      <c r="BE25" s="57"/>
      <c r="BF25" s="21"/>
      <c r="BG25" s="21"/>
    </row>
    <row r="26" spans="1:60" ht="21" customHeight="1">
      <c r="A26" s="18">
        <v>20</v>
      </c>
      <c r="B26" s="4" t="s">
        <v>52</v>
      </c>
      <c r="C26" s="9">
        <v>1100</v>
      </c>
      <c r="D26" s="12">
        <v>1100</v>
      </c>
      <c r="E26" s="9">
        <v>1100</v>
      </c>
      <c r="F26" s="9">
        <v>1100</v>
      </c>
      <c r="G26" s="9">
        <v>1100</v>
      </c>
      <c r="H26" s="9">
        <v>1100</v>
      </c>
      <c r="I26" s="9">
        <v>2299</v>
      </c>
      <c r="J26" s="9">
        <v>1100</v>
      </c>
      <c r="K26" s="9"/>
      <c r="L26" s="9"/>
      <c r="M26" s="9">
        <v>1100</v>
      </c>
      <c r="N26" s="9">
        <v>2200</v>
      </c>
      <c r="O26" s="9">
        <v>1100</v>
      </c>
      <c r="P26" s="9">
        <v>2300</v>
      </c>
      <c r="Q26" s="11"/>
      <c r="R26" s="35">
        <f t="shared" si="0"/>
        <v>16699</v>
      </c>
      <c r="S26" s="57"/>
      <c r="T26" s="57"/>
      <c r="U26" s="58"/>
      <c r="V26" s="57"/>
      <c r="W26" s="64"/>
      <c r="X26" s="63"/>
      <c r="Y26" s="57"/>
      <c r="Z26" s="57"/>
      <c r="AA26" s="57"/>
      <c r="AB26" s="57"/>
      <c r="AC26" s="57"/>
      <c r="AD26" s="57"/>
      <c r="AE26" s="57"/>
      <c r="AF26" s="57"/>
      <c r="AG26" s="61"/>
      <c r="AH26" s="61"/>
      <c r="AI26" s="61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63"/>
      <c r="AU26" s="57"/>
      <c r="AV26" s="57"/>
      <c r="AW26" s="63"/>
      <c r="AX26" s="57"/>
      <c r="AY26" s="57"/>
      <c r="AZ26" s="63"/>
      <c r="BA26" s="60"/>
      <c r="BB26" s="63"/>
      <c r="BC26" s="57"/>
      <c r="BD26" s="58"/>
      <c r="BE26" s="57"/>
      <c r="BF26" s="21"/>
      <c r="BG26" s="21"/>
    </row>
    <row r="27" spans="1:60" ht="21" customHeight="1">
      <c r="A27" s="18">
        <v>21</v>
      </c>
      <c r="B27" s="4" t="s">
        <v>58</v>
      </c>
      <c r="C27" s="9">
        <v>1350</v>
      </c>
      <c r="D27" s="12">
        <v>1575</v>
      </c>
      <c r="E27" s="9">
        <v>1575</v>
      </c>
      <c r="F27" s="9">
        <v>1575</v>
      </c>
      <c r="G27" s="9">
        <v>1575</v>
      </c>
      <c r="H27" s="9">
        <v>1575</v>
      </c>
      <c r="I27" s="9">
        <v>3237.25</v>
      </c>
      <c r="J27" s="9">
        <v>1587</v>
      </c>
      <c r="K27" s="9"/>
      <c r="L27" s="9"/>
      <c r="M27" s="9">
        <v>1683.5</v>
      </c>
      <c r="N27" s="9">
        <v>1623</v>
      </c>
      <c r="O27" s="9">
        <v>1603</v>
      </c>
      <c r="P27" s="9">
        <v>3237.25</v>
      </c>
      <c r="Q27" s="11"/>
      <c r="R27" s="35">
        <f t="shared" si="0"/>
        <v>22196</v>
      </c>
      <c r="S27" s="57"/>
      <c r="T27" s="57"/>
      <c r="U27" s="58"/>
      <c r="V27" s="57"/>
      <c r="W27" s="64"/>
      <c r="X27" s="63"/>
      <c r="Y27" s="57"/>
      <c r="Z27" s="57"/>
      <c r="AA27" s="57"/>
      <c r="AB27" s="57"/>
      <c r="AC27" s="57"/>
      <c r="AD27" s="57"/>
      <c r="AE27" s="57"/>
      <c r="AF27" s="57"/>
      <c r="AG27" s="61"/>
      <c r="AH27" s="61"/>
      <c r="AI27" s="61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63"/>
      <c r="AU27" s="57"/>
      <c r="AV27" s="57"/>
      <c r="AW27" s="63"/>
      <c r="AX27" s="57"/>
      <c r="AY27" s="57"/>
      <c r="AZ27" s="63"/>
      <c r="BA27" s="60"/>
      <c r="BB27" s="63"/>
      <c r="BC27" s="57"/>
      <c r="BD27" s="58"/>
      <c r="BE27" s="57"/>
      <c r="BF27" s="21"/>
      <c r="BG27" s="21"/>
    </row>
    <row r="28" spans="1:60" ht="21" customHeight="1">
      <c r="A28" s="18">
        <v>22</v>
      </c>
      <c r="B28" s="4" t="s">
        <v>59</v>
      </c>
      <c r="C28" s="9">
        <v>900</v>
      </c>
      <c r="D28" s="12">
        <v>1000</v>
      </c>
      <c r="E28" s="9">
        <v>1000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/>
      <c r="L28" s="9"/>
      <c r="M28" s="9">
        <v>0</v>
      </c>
      <c r="N28" s="9">
        <v>0</v>
      </c>
      <c r="O28" s="9">
        <v>0</v>
      </c>
      <c r="P28" s="9">
        <v>0</v>
      </c>
      <c r="Q28" s="11"/>
      <c r="R28" s="35">
        <f t="shared" si="0"/>
        <v>2900</v>
      </c>
      <c r="S28" s="57"/>
      <c r="T28" s="57"/>
      <c r="U28" s="58"/>
      <c r="V28" s="57"/>
      <c r="W28" s="64"/>
      <c r="X28" s="63"/>
      <c r="Y28" s="57"/>
      <c r="Z28" s="57"/>
      <c r="AA28" s="57"/>
      <c r="AB28" s="57"/>
      <c r="AC28" s="57"/>
      <c r="AD28" s="57"/>
      <c r="AE28" s="57"/>
      <c r="AF28" s="57"/>
      <c r="AG28" s="61"/>
      <c r="AH28" s="61"/>
      <c r="AI28" s="61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63"/>
      <c r="AU28" s="57"/>
      <c r="AV28" s="57"/>
      <c r="AW28" s="63"/>
      <c r="AX28" s="57"/>
      <c r="AY28" s="57"/>
      <c r="AZ28" s="63"/>
      <c r="BA28" s="60"/>
      <c r="BB28" s="63"/>
      <c r="BC28" s="57"/>
      <c r="BD28" s="58"/>
      <c r="BE28" s="57"/>
      <c r="BF28" s="21"/>
      <c r="BG28" s="21"/>
    </row>
    <row r="29" spans="1:60" ht="21" customHeight="1">
      <c r="A29" s="18">
        <v>23</v>
      </c>
      <c r="B29" s="4" t="s">
        <v>32</v>
      </c>
      <c r="C29" s="9">
        <v>2090</v>
      </c>
      <c r="D29" s="12">
        <v>1065</v>
      </c>
      <c r="E29" s="9">
        <v>1045</v>
      </c>
      <c r="F29" s="9">
        <v>1045</v>
      </c>
      <c r="G29" s="9">
        <v>1080</v>
      </c>
      <c r="H29" s="9">
        <v>1080</v>
      </c>
      <c r="I29" s="9">
        <v>2207.7199999999998</v>
      </c>
      <c r="J29" s="9">
        <v>1045</v>
      </c>
      <c r="K29" s="9"/>
      <c r="L29" s="9"/>
      <c r="M29" s="9">
        <v>1045</v>
      </c>
      <c r="N29" s="9">
        <v>1080</v>
      </c>
      <c r="O29" s="9">
        <v>1080</v>
      </c>
      <c r="P29" s="9">
        <v>2184.0500000000002</v>
      </c>
      <c r="Q29" s="10"/>
      <c r="R29" s="35">
        <f t="shared" si="0"/>
        <v>16046.77</v>
      </c>
      <c r="S29" s="57"/>
      <c r="T29" s="57"/>
      <c r="U29" s="58"/>
      <c r="V29" s="57"/>
      <c r="W29" s="64"/>
      <c r="X29" s="57"/>
      <c r="Y29" s="57"/>
      <c r="Z29" s="57"/>
      <c r="AA29" s="57"/>
      <c r="AB29" s="57"/>
      <c r="AC29" s="57"/>
      <c r="AD29" s="57"/>
      <c r="AE29" s="63"/>
      <c r="AF29" s="63"/>
      <c r="AG29" s="64"/>
      <c r="AH29" s="61"/>
      <c r="AI29" s="61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60"/>
      <c r="BB29" s="57"/>
      <c r="BC29" s="57"/>
      <c r="BD29" s="58"/>
      <c r="BE29" s="57"/>
      <c r="BF29" s="21"/>
      <c r="BG29" s="21"/>
    </row>
    <row r="30" spans="1:60" ht="21" customHeight="1">
      <c r="A30" s="18">
        <v>24</v>
      </c>
      <c r="B30" s="4" t="s">
        <v>34</v>
      </c>
      <c r="C30" s="9">
        <v>1130</v>
      </c>
      <c r="D30" s="12">
        <v>1130</v>
      </c>
      <c r="E30" s="9">
        <v>1130</v>
      </c>
      <c r="F30" s="9">
        <v>1130</v>
      </c>
      <c r="G30" s="9">
        <v>1130</v>
      </c>
      <c r="H30" s="9">
        <v>2110</v>
      </c>
      <c r="I30" s="9">
        <v>2187.2399999999998</v>
      </c>
      <c r="J30" s="9">
        <v>1139.25</v>
      </c>
      <c r="K30" s="9"/>
      <c r="L30" s="9"/>
      <c r="M30" s="9">
        <v>980</v>
      </c>
      <c r="N30" s="9">
        <v>980</v>
      </c>
      <c r="O30" s="9">
        <v>980</v>
      </c>
      <c r="P30" s="9">
        <v>1916.77</v>
      </c>
      <c r="Q30" s="10"/>
      <c r="R30" s="35">
        <f t="shared" si="0"/>
        <v>15943.26</v>
      </c>
      <c r="S30" s="57"/>
      <c r="T30" s="57"/>
      <c r="U30" s="58"/>
      <c r="V30" s="57"/>
      <c r="W30" s="64"/>
      <c r="X30" s="57"/>
      <c r="Y30" s="57"/>
      <c r="Z30" s="57"/>
      <c r="AA30" s="57"/>
      <c r="AB30" s="57"/>
      <c r="AC30" s="57"/>
      <c r="AD30" s="57"/>
      <c r="AE30" s="57"/>
      <c r="AF30" s="57"/>
      <c r="AG30" s="61"/>
      <c r="AH30" s="61"/>
      <c r="AI30" s="61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60"/>
      <c r="BB30" s="57"/>
      <c r="BC30" s="57"/>
      <c r="BD30" s="58"/>
      <c r="BE30" s="57"/>
      <c r="BF30" s="21"/>
      <c r="BG30" s="21"/>
    </row>
    <row r="31" spans="1:60" ht="21" customHeight="1">
      <c r="A31" s="18">
        <v>25</v>
      </c>
      <c r="B31" s="38" t="s">
        <v>51</v>
      </c>
      <c r="C31" s="9">
        <v>1725</v>
      </c>
      <c r="D31" s="12">
        <v>1725</v>
      </c>
      <c r="E31" s="9">
        <v>1725</v>
      </c>
      <c r="F31" s="9">
        <v>1725</v>
      </c>
      <c r="G31" s="9">
        <v>3300</v>
      </c>
      <c r="H31" s="9">
        <v>1725</v>
      </c>
      <c r="I31" s="9">
        <v>3441.75</v>
      </c>
      <c r="J31" s="9">
        <v>1734.25</v>
      </c>
      <c r="K31" s="9"/>
      <c r="L31" s="9"/>
      <c r="M31" s="9">
        <v>1575</v>
      </c>
      <c r="N31" s="9">
        <v>1575</v>
      </c>
      <c r="O31" s="9">
        <v>1575</v>
      </c>
      <c r="P31" s="9">
        <v>3292.75</v>
      </c>
      <c r="Q31" s="10"/>
      <c r="R31" s="35">
        <f t="shared" si="0"/>
        <v>25118.75</v>
      </c>
      <c r="S31" s="57"/>
      <c r="T31" s="57"/>
      <c r="U31" s="58"/>
      <c r="V31" s="57"/>
      <c r="W31" s="61"/>
      <c r="X31" s="57"/>
      <c r="Y31" s="57"/>
      <c r="Z31" s="57"/>
      <c r="AA31" s="57"/>
      <c r="AB31" s="57"/>
      <c r="AC31" s="57"/>
      <c r="AD31" s="57"/>
      <c r="AE31" s="57"/>
      <c r="AF31" s="63"/>
      <c r="AG31" s="61"/>
      <c r="AH31" s="64"/>
      <c r="AI31" s="61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60"/>
      <c r="BB31" s="57"/>
      <c r="BC31" s="57"/>
      <c r="BD31" s="58"/>
      <c r="BE31" s="57"/>
      <c r="BF31" s="21"/>
      <c r="BG31" s="21"/>
    </row>
    <row r="32" spans="1:60" ht="21" customHeight="1">
      <c r="A32" s="18">
        <v>26</v>
      </c>
      <c r="B32" s="39" t="s">
        <v>53</v>
      </c>
      <c r="C32" s="9">
        <v>1120</v>
      </c>
      <c r="D32" s="9">
        <v>1120</v>
      </c>
      <c r="E32" s="9">
        <v>1120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/>
      <c r="L32" s="9"/>
      <c r="M32" s="9">
        <v>0</v>
      </c>
      <c r="N32" s="9">
        <v>0</v>
      </c>
      <c r="O32" s="9">
        <v>0</v>
      </c>
      <c r="P32" s="9">
        <v>0</v>
      </c>
      <c r="Q32" s="10"/>
      <c r="R32" s="35">
        <f t="shared" si="0"/>
        <v>3360</v>
      </c>
      <c r="S32" s="57"/>
      <c r="T32" s="57"/>
      <c r="U32" s="58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60"/>
      <c r="BB32" s="57"/>
      <c r="BC32" s="57"/>
      <c r="BD32" s="58"/>
      <c r="BE32" s="57"/>
      <c r="BG32" s="30"/>
    </row>
    <row r="33" spans="1:61" ht="17.25" customHeight="1">
      <c r="A33" s="18"/>
      <c r="B33" s="5" t="s">
        <v>13</v>
      </c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  <c r="R33" s="35">
        <f t="shared" si="0"/>
        <v>0</v>
      </c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6"/>
      <c r="BB33" s="65"/>
      <c r="BC33" s="65"/>
      <c r="BD33" s="65"/>
      <c r="BE33" s="65"/>
      <c r="BF33" s="25">
        <f>SUM(BE25:BE31)</f>
        <v>0</v>
      </c>
    </row>
    <row r="34" spans="1:61" ht="21" customHeight="1">
      <c r="A34" s="18">
        <v>27</v>
      </c>
      <c r="B34" s="1" t="s">
        <v>6</v>
      </c>
      <c r="C34" s="9">
        <v>1991</v>
      </c>
      <c r="D34" s="9">
        <v>2424.67</v>
      </c>
      <c r="E34" s="9">
        <v>2200.0700000000002</v>
      </c>
      <c r="F34" s="9">
        <v>4221.17</v>
      </c>
      <c r="G34" s="9">
        <v>1993.7</v>
      </c>
      <c r="H34" s="9">
        <v>2488.67</v>
      </c>
      <c r="I34" s="9">
        <v>4762.8999999999996</v>
      </c>
      <c r="J34" s="9">
        <v>2051</v>
      </c>
      <c r="K34" s="9"/>
      <c r="L34" s="9"/>
      <c r="M34" s="9">
        <v>2067</v>
      </c>
      <c r="N34" s="9">
        <v>2067</v>
      </c>
      <c r="O34" s="9">
        <v>2067</v>
      </c>
      <c r="P34" s="9">
        <v>3999.52</v>
      </c>
      <c r="Q34" s="10"/>
      <c r="R34" s="35">
        <f t="shared" si="0"/>
        <v>32333.7</v>
      </c>
      <c r="S34" s="57"/>
      <c r="T34" s="57"/>
      <c r="U34" s="58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63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60"/>
      <c r="BB34" s="57"/>
      <c r="BC34" s="57"/>
      <c r="BD34" s="58"/>
      <c r="BE34" s="57"/>
      <c r="BG34" s="21"/>
    </row>
    <row r="35" spans="1:61" ht="21" customHeight="1">
      <c r="A35" s="18">
        <v>28</v>
      </c>
      <c r="B35" s="1" t="s">
        <v>47</v>
      </c>
      <c r="C35" s="9">
        <v>1996.53</v>
      </c>
      <c r="D35" s="9">
        <v>2049</v>
      </c>
      <c r="E35" s="9">
        <v>2096.5300000000002</v>
      </c>
      <c r="F35" s="9">
        <v>2088.5300000000002</v>
      </c>
      <c r="G35" s="9">
        <v>2088.5300000000002</v>
      </c>
      <c r="H35" s="9">
        <v>2087.0300000000002</v>
      </c>
      <c r="I35" s="9">
        <v>3988.72</v>
      </c>
      <c r="J35" s="9">
        <v>2041</v>
      </c>
      <c r="K35" s="9"/>
      <c r="L35" s="9"/>
      <c r="M35" s="9">
        <v>2087.0300000000002</v>
      </c>
      <c r="N35" s="9">
        <v>3832.03</v>
      </c>
      <c r="O35" s="9">
        <v>1945</v>
      </c>
      <c r="P35" s="9">
        <v>4010.69</v>
      </c>
      <c r="Q35" s="10"/>
      <c r="R35" s="35">
        <f t="shared" si="0"/>
        <v>30310.62</v>
      </c>
      <c r="S35" s="57"/>
      <c r="T35" s="57"/>
      <c r="U35" s="58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60"/>
      <c r="BB35" s="57"/>
      <c r="BC35" s="57"/>
      <c r="BD35" s="58"/>
      <c r="BE35" s="57"/>
    </row>
    <row r="36" spans="1:61" ht="21" customHeight="1">
      <c r="A36" s="18">
        <v>29</v>
      </c>
      <c r="B36" s="1" t="s">
        <v>22</v>
      </c>
      <c r="C36" s="9">
        <v>3607</v>
      </c>
      <c r="D36" s="9">
        <v>2338.13</v>
      </c>
      <c r="E36" s="9">
        <v>2119.5300000000002</v>
      </c>
      <c r="F36" s="9">
        <v>2310.67</v>
      </c>
      <c r="G36" s="9">
        <v>2429.6999999999998</v>
      </c>
      <c r="H36" s="9">
        <v>1941</v>
      </c>
      <c r="I36" s="9">
        <v>4452.42</v>
      </c>
      <c r="J36" s="9">
        <v>2450.73</v>
      </c>
      <c r="K36" s="9"/>
      <c r="L36" s="9"/>
      <c r="M36" s="9">
        <v>2427.17</v>
      </c>
      <c r="N36" s="9">
        <v>2373.13</v>
      </c>
      <c r="O36" s="9">
        <v>2554.73</v>
      </c>
      <c r="P36" s="9">
        <v>4951.6400000000003</v>
      </c>
      <c r="Q36" s="10"/>
      <c r="R36" s="35">
        <f t="shared" si="0"/>
        <v>33955.85</v>
      </c>
      <c r="S36" s="57"/>
      <c r="T36" s="57"/>
      <c r="U36" s="58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60"/>
      <c r="BB36" s="57"/>
      <c r="BC36" s="57"/>
      <c r="BD36" s="58"/>
      <c r="BE36" s="57"/>
      <c r="BF36" s="22"/>
    </row>
    <row r="37" spans="1:61" ht="21" customHeight="1">
      <c r="A37" s="18">
        <v>30</v>
      </c>
      <c r="B37" s="1" t="s">
        <v>41</v>
      </c>
      <c r="C37" s="9">
        <v>3718.07</v>
      </c>
      <c r="D37" s="9">
        <v>2016</v>
      </c>
      <c r="E37" s="9">
        <v>2255.13</v>
      </c>
      <c r="F37" s="9">
        <v>2140.0700000000002</v>
      </c>
      <c r="G37" s="9">
        <v>2096.5300000000002</v>
      </c>
      <c r="H37" s="9">
        <v>2149.0700000000002</v>
      </c>
      <c r="I37" s="9">
        <v>3968.72</v>
      </c>
      <c r="J37" s="9">
        <v>2025</v>
      </c>
      <c r="K37" s="9"/>
      <c r="L37" s="9"/>
      <c r="M37" s="9">
        <v>2174.33</v>
      </c>
      <c r="N37" s="9">
        <v>2116.5300000000002</v>
      </c>
      <c r="O37" s="9">
        <v>2535.77</v>
      </c>
      <c r="P37" s="9">
        <v>5118.2700000000004</v>
      </c>
      <c r="Q37" s="10"/>
      <c r="R37" s="35">
        <f t="shared" si="0"/>
        <v>32313.489999999998</v>
      </c>
      <c r="S37" s="57"/>
      <c r="T37" s="57"/>
      <c r="U37" s="58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60"/>
      <c r="BB37" s="57"/>
      <c r="BC37" s="57"/>
      <c r="BD37" s="58"/>
      <c r="BE37" s="57"/>
      <c r="BF37" s="25"/>
      <c r="BG37" s="25"/>
    </row>
    <row r="38" spans="1:61" s="24" customFormat="1" ht="21" customHeight="1">
      <c r="A38" s="18">
        <v>31</v>
      </c>
      <c r="B38" s="1" t="s">
        <v>11</v>
      </c>
      <c r="C38" s="9">
        <v>1796.53</v>
      </c>
      <c r="D38" s="9">
        <v>1892.53</v>
      </c>
      <c r="E38" s="9">
        <v>2001.57</v>
      </c>
      <c r="F38" s="9">
        <v>1817</v>
      </c>
      <c r="G38" s="9">
        <v>2333.23</v>
      </c>
      <c r="H38" s="9">
        <v>2416.77</v>
      </c>
      <c r="I38" s="9">
        <v>3772.69</v>
      </c>
      <c r="J38" s="9">
        <v>4045.7</v>
      </c>
      <c r="K38" s="9"/>
      <c r="L38" s="9"/>
      <c r="M38" s="9">
        <v>1745.5</v>
      </c>
      <c r="N38" s="9">
        <v>2100.13</v>
      </c>
      <c r="O38" s="9">
        <v>2250.73</v>
      </c>
      <c r="P38" s="9">
        <v>4917.68</v>
      </c>
      <c r="Q38" s="10"/>
      <c r="R38" s="35">
        <f t="shared" si="0"/>
        <v>31090.06</v>
      </c>
      <c r="S38" s="57"/>
      <c r="T38" s="57"/>
      <c r="U38" s="58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60"/>
      <c r="BB38" s="57"/>
      <c r="BC38" s="57"/>
      <c r="BD38" s="58"/>
      <c r="BE38" s="57"/>
      <c r="BF38" s="29"/>
      <c r="BG38" s="23"/>
      <c r="BI38" s="23"/>
    </row>
    <row r="39" spans="1:61" ht="21" customHeight="1">
      <c r="A39" s="18">
        <v>32</v>
      </c>
      <c r="B39" s="8" t="s">
        <v>23</v>
      </c>
      <c r="C39" s="9">
        <v>1666</v>
      </c>
      <c r="D39" s="9">
        <v>3654.1</v>
      </c>
      <c r="E39" s="9">
        <v>1666</v>
      </c>
      <c r="F39" s="9">
        <v>2058.67</v>
      </c>
      <c r="G39" s="9">
        <v>2413.33</v>
      </c>
      <c r="H39" s="9">
        <v>1746</v>
      </c>
      <c r="I39" s="9">
        <v>4374.42</v>
      </c>
      <c r="J39" s="9">
        <v>2417.33</v>
      </c>
      <c r="K39" s="9"/>
      <c r="L39" s="9"/>
      <c r="M39" s="9">
        <v>1904.8</v>
      </c>
      <c r="N39" s="9">
        <v>1995.63</v>
      </c>
      <c r="O39" s="9">
        <v>2254.73</v>
      </c>
      <c r="P39" s="9">
        <v>4159.17</v>
      </c>
      <c r="Q39" s="10"/>
      <c r="R39" s="35">
        <f t="shared" si="0"/>
        <v>30310.18</v>
      </c>
      <c r="S39" s="57"/>
      <c r="T39" s="57"/>
      <c r="U39" s="58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60"/>
      <c r="BB39" s="57"/>
      <c r="BC39" s="57"/>
      <c r="BD39" s="58"/>
      <c r="BE39" s="57"/>
      <c r="BF39" s="21"/>
    </row>
    <row r="40" spans="1:61" ht="21" customHeight="1">
      <c r="A40" s="18">
        <v>33</v>
      </c>
      <c r="B40" s="1" t="s">
        <v>25</v>
      </c>
      <c r="C40" s="12">
        <v>1981.75</v>
      </c>
      <c r="D40" s="12">
        <v>3888.5</v>
      </c>
      <c r="E40" s="12">
        <v>2116.75</v>
      </c>
      <c r="F40" s="9">
        <v>2073.75</v>
      </c>
      <c r="G40" s="9">
        <v>2069.75</v>
      </c>
      <c r="H40" s="9">
        <v>2073.75</v>
      </c>
      <c r="I40" s="9">
        <v>4229.8599999999997</v>
      </c>
      <c r="J40" s="9">
        <v>2081.75</v>
      </c>
      <c r="K40" s="9"/>
      <c r="L40" s="9"/>
      <c r="M40" s="9">
        <v>2025.75</v>
      </c>
      <c r="N40" s="9">
        <v>2029.75</v>
      </c>
      <c r="O40" s="9">
        <v>2037.75</v>
      </c>
      <c r="P40" s="9">
        <v>4396.92</v>
      </c>
      <c r="Q40" s="10"/>
      <c r="R40" s="35">
        <f t="shared" si="0"/>
        <v>31006.03</v>
      </c>
      <c r="S40" s="57"/>
      <c r="T40" s="57"/>
      <c r="U40" s="58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60"/>
      <c r="BB40" s="57"/>
      <c r="BC40" s="57"/>
      <c r="BD40" s="58"/>
      <c r="BE40" s="57"/>
      <c r="BF40" s="21"/>
    </row>
    <row r="41" spans="1:61" s="24" customFormat="1" ht="21" customHeight="1">
      <c r="A41" s="18">
        <v>34</v>
      </c>
      <c r="B41" s="39" t="s">
        <v>17</v>
      </c>
      <c r="C41" s="12">
        <v>1941</v>
      </c>
      <c r="D41" s="9">
        <v>1981</v>
      </c>
      <c r="E41" s="9">
        <v>1981</v>
      </c>
      <c r="F41" s="9">
        <v>1981</v>
      </c>
      <c r="G41" s="9">
        <v>3722</v>
      </c>
      <c r="H41" s="9">
        <v>1941</v>
      </c>
      <c r="I41" s="9">
        <v>3966.03</v>
      </c>
      <c r="J41" s="9">
        <v>2033</v>
      </c>
      <c r="K41" s="9"/>
      <c r="L41" s="9"/>
      <c r="M41" s="9">
        <v>2153.0700000000002</v>
      </c>
      <c r="N41" s="9">
        <v>2042.5</v>
      </c>
      <c r="O41" s="9">
        <v>2386.6999999999998</v>
      </c>
      <c r="P41" s="9">
        <v>3643.5</v>
      </c>
      <c r="Q41" s="10"/>
      <c r="R41" s="35">
        <f t="shared" si="0"/>
        <v>29771.8</v>
      </c>
      <c r="S41" s="57"/>
      <c r="T41" s="57"/>
      <c r="U41" s="58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60"/>
      <c r="BB41" s="57"/>
      <c r="BC41" s="57"/>
      <c r="BD41" s="58"/>
      <c r="BE41" s="57"/>
      <c r="BF41" s="23"/>
      <c r="BG41" s="27"/>
    </row>
    <row r="42" spans="1:61" s="24" customFormat="1" ht="21" customHeight="1">
      <c r="A42" s="18">
        <v>35</v>
      </c>
      <c r="B42" s="1" t="s">
        <v>7</v>
      </c>
      <c r="C42" s="9">
        <v>2046.53</v>
      </c>
      <c r="D42" s="9">
        <v>2252.0700000000002</v>
      </c>
      <c r="E42" s="9">
        <v>2389.63</v>
      </c>
      <c r="F42" s="9">
        <v>4232.67</v>
      </c>
      <c r="G42" s="9">
        <v>2028.5</v>
      </c>
      <c r="H42" s="9">
        <v>2666.77</v>
      </c>
      <c r="I42" s="9">
        <v>4793.17</v>
      </c>
      <c r="J42" s="9">
        <v>2786.33</v>
      </c>
      <c r="K42" s="9"/>
      <c r="L42" s="9"/>
      <c r="M42" s="9">
        <v>2384.67</v>
      </c>
      <c r="N42" s="9">
        <v>2076.5</v>
      </c>
      <c r="O42" s="9">
        <v>2199.0700000000002</v>
      </c>
      <c r="P42" s="9">
        <v>5133.7700000000004</v>
      </c>
      <c r="Q42" s="10"/>
      <c r="R42" s="35">
        <f t="shared" si="0"/>
        <v>34989.680000000008</v>
      </c>
      <c r="S42" s="57"/>
      <c r="T42" s="57"/>
      <c r="U42" s="58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60"/>
      <c r="BB42" s="57"/>
      <c r="BC42" s="57"/>
      <c r="BD42" s="58"/>
      <c r="BE42" s="57"/>
      <c r="BF42" s="23"/>
    </row>
    <row r="43" spans="1:61" ht="21" customHeight="1">
      <c r="A43" s="18">
        <v>36</v>
      </c>
      <c r="B43" s="1" t="s">
        <v>10</v>
      </c>
      <c r="C43" s="12">
        <v>1921.53</v>
      </c>
      <c r="D43" s="9">
        <v>2021.53</v>
      </c>
      <c r="E43" s="9">
        <v>2073.0700000000002</v>
      </c>
      <c r="F43" s="9">
        <v>1982.5</v>
      </c>
      <c r="G43" s="9">
        <v>2184.13</v>
      </c>
      <c r="H43" s="9">
        <v>2180.13</v>
      </c>
      <c r="I43" s="9">
        <v>3749.94</v>
      </c>
      <c r="J43" s="9">
        <v>1954</v>
      </c>
      <c r="K43" s="9"/>
      <c r="L43" s="9"/>
      <c r="M43" s="9">
        <v>2077.0700000000002</v>
      </c>
      <c r="N43" s="9">
        <v>2017.53</v>
      </c>
      <c r="O43" s="9">
        <v>3679.53</v>
      </c>
      <c r="P43" s="9">
        <v>3781.94</v>
      </c>
      <c r="Q43" s="10"/>
      <c r="R43" s="35">
        <f t="shared" si="0"/>
        <v>29622.899999999998</v>
      </c>
      <c r="S43" s="57"/>
      <c r="T43" s="57"/>
      <c r="U43" s="58"/>
      <c r="V43" s="63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60"/>
      <c r="BB43" s="57"/>
      <c r="BC43" s="57"/>
      <c r="BD43" s="58"/>
      <c r="BE43" s="57"/>
      <c r="BF43" s="21"/>
    </row>
    <row r="44" spans="1:61" s="24" customFormat="1" ht="21" customHeight="1">
      <c r="A44" s="18">
        <v>37</v>
      </c>
      <c r="B44" s="39" t="s">
        <v>5</v>
      </c>
      <c r="C44" s="12">
        <v>2213.13</v>
      </c>
      <c r="D44" s="12">
        <v>2494.73</v>
      </c>
      <c r="E44" s="12">
        <v>2305.13</v>
      </c>
      <c r="F44" s="9">
        <v>2114.5300000000002</v>
      </c>
      <c r="G44" s="9">
        <v>2075</v>
      </c>
      <c r="H44" s="9">
        <v>3871.53</v>
      </c>
      <c r="I44" s="9">
        <v>3908.69</v>
      </c>
      <c r="J44" s="9">
        <v>2075</v>
      </c>
      <c r="K44" s="9"/>
      <c r="L44" s="9"/>
      <c r="M44" s="9">
        <v>2137.0300000000002</v>
      </c>
      <c r="N44" s="9">
        <v>2129.0300000000002</v>
      </c>
      <c r="O44" s="9">
        <v>2075</v>
      </c>
      <c r="P44" s="9">
        <v>4640.9799999999996</v>
      </c>
      <c r="Q44" s="10"/>
      <c r="R44" s="35">
        <f t="shared" si="0"/>
        <v>32039.78</v>
      </c>
      <c r="S44" s="57"/>
      <c r="T44" s="57"/>
      <c r="U44" s="58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60"/>
      <c r="BB44" s="57"/>
      <c r="BC44" s="57"/>
      <c r="BD44" s="58"/>
      <c r="BE44" s="57"/>
      <c r="BF44" s="23"/>
    </row>
    <row r="45" spans="1:61" ht="21" customHeight="1">
      <c r="A45" s="18">
        <v>38</v>
      </c>
      <c r="B45" s="1" t="s">
        <v>45</v>
      </c>
      <c r="C45" s="12">
        <v>2123</v>
      </c>
      <c r="D45" s="9">
        <v>2327.69</v>
      </c>
      <c r="E45" s="9">
        <v>4142</v>
      </c>
      <c r="F45" s="9">
        <v>2123</v>
      </c>
      <c r="G45" s="9">
        <v>2183</v>
      </c>
      <c r="H45" s="9">
        <v>2223</v>
      </c>
      <c r="I45" s="9">
        <v>4311.07</v>
      </c>
      <c r="J45" s="9">
        <v>2219</v>
      </c>
      <c r="K45" s="9"/>
      <c r="L45" s="9"/>
      <c r="M45" s="9">
        <v>2291.4</v>
      </c>
      <c r="N45" s="9">
        <v>2219</v>
      </c>
      <c r="O45" s="9">
        <v>2057.25</v>
      </c>
      <c r="P45" s="9">
        <v>4332.2700000000004</v>
      </c>
      <c r="Q45" s="10"/>
      <c r="R45" s="35">
        <f t="shared" si="0"/>
        <v>32551.680000000004</v>
      </c>
      <c r="S45" s="57"/>
      <c r="T45" s="57"/>
      <c r="U45" s="58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60"/>
      <c r="BB45" s="57"/>
      <c r="BC45" s="57"/>
      <c r="BD45" s="58"/>
      <c r="BE45" s="57"/>
      <c r="BF45" s="21"/>
    </row>
    <row r="46" spans="1:61" ht="21" customHeight="1" thickBot="1">
      <c r="A46" s="18">
        <v>39</v>
      </c>
      <c r="B46" s="1" t="s">
        <v>8</v>
      </c>
      <c r="C46" s="12">
        <v>2096.5300000000002</v>
      </c>
      <c r="D46" s="9">
        <v>2125</v>
      </c>
      <c r="E46" s="9">
        <v>2184.5300000000002</v>
      </c>
      <c r="F46" s="9">
        <v>2192.5300000000002</v>
      </c>
      <c r="G46" s="9">
        <v>2699.83</v>
      </c>
      <c r="H46" s="9">
        <v>2708.34</v>
      </c>
      <c r="I46" s="9">
        <v>4551.97</v>
      </c>
      <c r="J46" s="9">
        <v>2643.23</v>
      </c>
      <c r="K46" s="9"/>
      <c r="L46" s="9"/>
      <c r="M46" s="9">
        <v>3864.17</v>
      </c>
      <c r="N46" s="9">
        <v>2191</v>
      </c>
      <c r="O46" s="9">
        <v>2689.23</v>
      </c>
      <c r="P46" s="9">
        <v>4304.3500000000004</v>
      </c>
      <c r="Q46" s="10"/>
      <c r="R46" s="35">
        <f t="shared" si="0"/>
        <v>34250.710000000006</v>
      </c>
      <c r="S46" s="57"/>
      <c r="T46" s="57"/>
      <c r="U46" s="58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60"/>
      <c r="BB46" s="57"/>
      <c r="BC46" s="57"/>
      <c r="BD46" s="58"/>
      <c r="BE46" s="57"/>
      <c r="BF46" s="21"/>
    </row>
    <row r="47" spans="1:61" ht="16.5" customHeight="1" thickTop="1">
      <c r="A47" s="51"/>
      <c r="B47" s="16" t="s">
        <v>48</v>
      </c>
      <c r="C47" s="19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35">
        <f t="shared" si="0"/>
        <v>0</v>
      </c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21">
        <f>SUM(BE34:BE46)</f>
        <v>0</v>
      </c>
      <c r="BG47" s="21">
        <f>SUM(BE34:BE46)-BE45</f>
        <v>0</v>
      </c>
    </row>
    <row r="48" spans="1:61" ht="21" customHeight="1">
      <c r="A48" s="18">
        <v>40</v>
      </c>
      <c r="B48" s="1" t="s">
        <v>60</v>
      </c>
      <c r="C48" s="9">
        <v>975</v>
      </c>
      <c r="D48" s="9">
        <v>1225.33</v>
      </c>
      <c r="E48" s="9">
        <v>1225.33</v>
      </c>
      <c r="F48" s="9">
        <v>1126.67</v>
      </c>
      <c r="G48" s="9">
        <v>1022.67</v>
      </c>
      <c r="H48" s="9">
        <v>1073.33</v>
      </c>
      <c r="I48" s="9">
        <v>2123.7199999999998</v>
      </c>
      <c r="J48" s="9">
        <v>1060</v>
      </c>
      <c r="K48" s="9"/>
      <c r="L48" s="9"/>
      <c r="M48" s="9">
        <v>1037.33</v>
      </c>
      <c r="N48" s="9">
        <v>1004</v>
      </c>
      <c r="O48" s="9">
        <v>1036</v>
      </c>
      <c r="P48" s="9">
        <v>2237.67</v>
      </c>
      <c r="Q48" s="10"/>
      <c r="R48" s="35">
        <f t="shared" si="0"/>
        <v>15147.05</v>
      </c>
      <c r="S48" s="57"/>
      <c r="T48" s="57"/>
      <c r="U48" s="58"/>
      <c r="V48" s="57"/>
      <c r="W48" s="57"/>
      <c r="X48" s="63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67"/>
      <c r="BB48" s="57"/>
      <c r="BC48" s="57"/>
      <c r="BD48" s="58"/>
      <c r="BE48" s="57"/>
    </row>
    <row r="49" spans="1:62" ht="21" customHeight="1">
      <c r="A49" s="18">
        <v>41</v>
      </c>
      <c r="B49" s="1" t="s">
        <v>33</v>
      </c>
      <c r="C49" s="9">
        <v>1195</v>
      </c>
      <c r="D49" s="9">
        <v>2695.33</v>
      </c>
      <c r="E49" s="9">
        <v>1195</v>
      </c>
      <c r="F49" s="9">
        <v>1472.67</v>
      </c>
      <c r="G49" s="9">
        <v>1530.83</v>
      </c>
      <c r="H49" s="9">
        <v>1573.97</v>
      </c>
      <c r="I49" s="9">
        <v>2878.38</v>
      </c>
      <c r="J49" s="9">
        <v>1635.33</v>
      </c>
      <c r="K49" s="9"/>
      <c r="L49" s="9"/>
      <c r="M49" s="9">
        <v>1592.17</v>
      </c>
      <c r="N49" s="9">
        <v>1526.33</v>
      </c>
      <c r="O49" s="9">
        <v>1346.5</v>
      </c>
      <c r="P49" s="9">
        <v>3346.05</v>
      </c>
      <c r="Q49" s="10"/>
      <c r="R49" s="35">
        <f t="shared" si="0"/>
        <v>21987.56</v>
      </c>
      <c r="S49" s="57"/>
      <c r="T49" s="57"/>
      <c r="U49" s="58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60"/>
      <c r="BB49" s="57"/>
      <c r="BC49" s="57"/>
      <c r="BD49" s="58"/>
      <c r="BE49" s="57"/>
    </row>
    <row r="50" spans="1:62" ht="21" customHeight="1">
      <c r="A50" s="18">
        <v>42</v>
      </c>
      <c r="B50" s="1" t="s">
        <v>40</v>
      </c>
      <c r="C50" s="9">
        <v>1320</v>
      </c>
      <c r="D50" s="9">
        <v>1320</v>
      </c>
      <c r="E50" s="9">
        <v>2490</v>
      </c>
      <c r="F50" s="9">
        <v>1320</v>
      </c>
      <c r="G50" s="9">
        <v>1470</v>
      </c>
      <c r="H50" s="9">
        <v>1470</v>
      </c>
      <c r="I50" s="9">
        <v>2745.3</v>
      </c>
      <c r="J50" s="9">
        <v>1364.25</v>
      </c>
      <c r="K50" s="9"/>
      <c r="L50" s="9"/>
      <c r="M50" s="9">
        <v>1205</v>
      </c>
      <c r="N50" s="9">
        <v>1285</v>
      </c>
      <c r="O50" s="9">
        <v>1285</v>
      </c>
      <c r="P50" s="9">
        <v>2445.3000000000002</v>
      </c>
      <c r="Q50" s="10"/>
      <c r="R50" s="35">
        <f t="shared" si="0"/>
        <v>19719.849999999999</v>
      </c>
      <c r="S50" s="57"/>
      <c r="T50" s="57"/>
      <c r="U50" s="58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60"/>
      <c r="BB50" s="57"/>
      <c r="BC50" s="57"/>
      <c r="BD50" s="58"/>
      <c r="BE50" s="57"/>
    </row>
    <row r="51" spans="1:62" ht="21" customHeight="1">
      <c r="A51" s="18">
        <v>43</v>
      </c>
      <c r="B51" s="1" t="s">
        <v>36</v>
      </c>
      <c r="C51" s="9">
        <v>1245</v>
      </c>
      <c r="D51" s="9">
        <v>1245</v>
      </c>
      <c r="E51" s="9">
        <v>1245</v>
      </c>
      <c r="F51" s="9">
        <v>1245</v>
      </c>
      <c r="G51" s="9">
        <v>1245</v>
      </c>
      <c r="H51" s="9">
        <v>1245</v>
      </c>
      <c r="I51" s="9">
        <v>2602.0500000000002</v>
      </c>
      <c r="J51" s="9">
        <v>2490</v>
      </c>
      <c r="K51" s="9"/>
      <c r="L51" s="9"/>
      <c r="M51" s="9">
        <v>1245</v>
      </c>
      <c r="N51" s="9">
        <v>1245</v>
      </c>
      <c r="O51" s="9">
        <v>1245</v>
      </c>
      <c r="P51" s="9">
        <v>2603.0500000000002</v>
      </c>
      <c r="Q51" s="10"/>
      <c r="R51" s="35">
        <f t="shared" si="0"/>
        <v>18900.099999999999</v>
      </c>
      <c r="S51" s="57"/>
      <c r="T51" s="57"/>
      <c r="U51" s="58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60"/>
      <c r="BB51" s="57"/>
      <c r="BC51" s="57"/>
      <c r="BD51" s="58"/>
      <c r="BE51" s="57"/>
      <c r="BF51" s="29"/>
      <c r="BI51" s="29"/>
      <c r="BJ51" s="33"/>
    </row>
    <row r="52" spans="1:62" ht="21" customHeight="1">
      <c r="A52" s="18">
        <v>44</v>
      </c>
      <c r="B52" s="1" t="s">
        <v>54</v>
      </c>
      <c r="C52" s="9">
        <v>1175</v>
      </c>
      <c r="D52" s="9">
        <v>1182.33</v>
      </c>
      <c r="E52" s="9">
        <v>2290</v>
      </c>
      <c r="F52" s="9">
        <v>1135</v>
      </c>
      <c r="G52" s="9">
        <v>1203</v>
      </c>
      <c r="H52" s="9">
        <v>1183</v>
      </c>
      <c r="I52" s="9">
        <v>2589.06</v>
      </c>
      <c r="J52" s="9">
        <v>1235</v>
      </c>
      <c r="K52" s="9"/>
      <c r="L52" s="9"/>
      <c r="M52" s="9">
        <v>1306.67</v>
      </c>
      <c r="N52" s="9">
        <v>1260.83</v>
      </c>
      <c r="O52" s="9">
        <v>1244.83</v>
      </c>
      <c r="P52" s="9">
        <v>2476.12</v>
      </c>
      <c r="Q52" s="10"/>
      <c r="R52" s="35">
        <f t="shared" si="0"/>
        <v>18280.84</v>
      </c>
      <c r="S52" s="57"/>
      <c r="T52" s="57"/>
      <c r="U52" s="58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60"/>
      <c r="BB52" s="57"/>
      <c r="BC52" s="57"/>
      <c r="BD52" s="58"/>
      <c r="BE52" s="57"/>
      <c r="BF52" s="29"/>
      <c r="BI52" s="29"/>
      <c r="BJ52" s="33"/>
    </row>
    <row r="53" spans="1:62" ht="21" customHeight="1">
      <c r="A53" s="18">
        <v>45</v>
      </c>
      <c r="B53" s="39" t="s">
        <v>61</v>
      </c>
      <c r="C53" s="9">
        <v>900</v>
      </c>
      <c r="D53" s="9">
        <v>1108</v>
      </c>
      <c r="E53" s="9">
        <v>1162.67</v>
      </c>
      <c r="F53" s="9">
        <v>1113.33</v>
      </c>
      <c r="G53" s="9">
        <v>1229.33</v>
      </c>
      <c r="H53" s="9">
        <v>1229.33</v>
      </c>
      <c r="I53" s="9">
        <v>2177.0500000000002</v>
      </c>
      <c r="J53" s="9">
        <v>1088</v>
      </c>
      <c r="K53" s="9"/>
      <c r="L53" s="9"/>
      <c r="M53" s="9">
        <v>1166.67</v>
      </c>
      <c r="N53" s="9">
        <v>1092</v>
      </c>
      <c r="O53" s="9">
        <v>1209.33</v>
      </c>
      <c r="P53" s="9">
        <v>2279</v>
      </c>
      <c r="Q53" s="10"/>
      <c r="R53" s="35">
        <f t="shared" si="0"/>
        <v>15754.71</v>
      </c>
      <c r="S53" s="57"/>
      <c r="T53" s="57"/>
      <c r="U53" s="58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60"/>
      <c r="BB53" s="57"/>
      <c r="BC53" s="57"/>
      <c r="BD53" s="58"/>
      <c r="BE53" s="57"/>
      <c r="BF53" s="32"/>
      <c r="BG53" s="31"/>
    </row>
    <row r="54" spans="1:62" ht="21" customHeight="1">
      <c r="A54" s="18">
        <v>46</v>
      </c>
      <c r="B54" s="39" t="s">
        <v>62</v>
      </c>
      <c r="C54" s="9">
        <v>900</v>
      </c>
      <c r="D54" s="9">
        <v>1137.33</v>
      </c>
      <c r="E54" s="9">
        <v>1129.33</v>
      </c>
      <c r="F54" s="9">
        <v>1072</v>
      </c>
      <c r="G54" s="9">
        <v>1125.33</v>
      </c>
      <c r="H54" s="9">
        <v>1154.67</v>
      </c>
      <c r="I54" s="9">
        <v>2173.0500000000002</v>
      </c>
      <c r="J54" s="9">
        <v>1100</v>
      </c>
      <c r="K54" s="9"/>
      <c r="L54" s="9"/>
      <c r="M54" s="9">
        <v>1121.33</v>
      </c>
      <c r="N54" s="9">
        <v>1125.33</v>
      </c>
      <c r="O54" s="9">
        <v>1150.67</v>
      </c>
      <c r="P54" s="9">
        <v>2287</v>
      </c>
      <c r="Q54" s="10"/>
      <c r="R54" s="35">
        <f t="shared" si="0"/>
        <v>15476.039999999999</v>
      </c>
      <c r="S54" s="57"/>
      <c r="T54" s="57"/>
      <c r="U54" s="58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60"/>
      <c r="BB54" s="57"/>
      <c r="BC54" s="57"/>
      <c r="BD54" s="58"/>
      <c r="BE54" s="57"/>
      <c r="BF54" s="32"/>
      <c r="BG54" s="31"/>
    </row>
    <row r="55" spans="1:62" ht="21" customHeight="1">
      <c r="A55" s="18"/>
      <c r="B55" s="39" t="s">
        <v>93</v>
      </c>
      <c r="C55" s="9">
        <v>0</v>
      </c>
      <c r="D55" s="9">
        <v>0</v>
      </c>
      <c r="E55" s="9">
        <v>0</v>
      </c>
      <c r="F55" s="9">
        <v>0</v>
      </c>
      <c r="G55" s="9">
        <v>1041.67</v>
      </c>
      <c r="H55" s="9">
        <v>1190.83</v>
      </c>
      <c r="I55" s="9">
        <v>1763.36</v>
      </c>
      <c r="J55" s="9">
        <v>1175</v>
      </c>
      <c r="K55" s="9"/>
      <c r="L55" s="9"/>
      <c r="M55" s="9">
        <v>1206.83</v>
      </c>
      <c r="N55" s="9">
        <v>1202.83</v>
      </c>
      <c r="O55" s="9">
        <v>1198.83</v>
      </c>
      <c r="P55" s="9">
        <v>2423.75</v>
      </c>
      <c r="Q55" s="10"/>
      <c r="R55" s="35">
        <f t="shared" si="0"/>
        <v>11203.099999999999</v>
      </c>
      <c r="S55" s="57"/>
      <c r="T55" s="57"/>
      <c r="U55" s="58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60"/>
      <c r="BB55" s="57"/>
      <c r="BC55" s="57"/>
      <c r="BD55" s="58"/>
      <c r="BE55" s="57"/>
      <c r="BF55" s="32"/>
      <c r="BG55" s="31"/>
    </row>
    <row r="56" spans="1:62" ht="21" customHeight="1">
      <c r="A56" s="18">
        <v>47</v>
      </c>
      <c r="B56" s="39" t="s">
        <v>46</v>
      </c>
      <c r="C56" s="9">
        <v>1303.17</v>
      </c>
      <c r="D56" s="9">
        <v>1618.17</v>
      </c>
      <c r="E56" s="9">
        <v>1394.5</v>
      </c>
      <c r="F56" s="9">
        <v>1414</v>
      </c>
      <c r="G56" s="9">
        <v>1705.17</v>
      </c>
      <c r="H56" s="9">
        <v>2720.33</v>
      </c>
      <c r="I56" s="9">
        <v>2436.3000000000002</v>
      </c>
      <c r="J56" s="9">
        <v>1741.67</v>
      </c>
      <c r="K56" s="9"/>
      <c r="L56" s="9"/>
      <c r="M56" s="9">
        <v>1601.83</v>
      </c>
      <c r="N56" s="9">
        <v>1512.67</v>
      </c>
      <c r="O56" s="9">
        <v>1377.5</v>
      </c>
      <c r="P56" s="9">
        <v>3140.63</v>
      </c>
      <c r="Q56" s="10"/>
      <c r="R56" s="35">
        <f t="shared" si="0"/>
        <v>21965.94</v>
      </c>
      <c r="S56" s="57"/>
      <c r="T56" s="57"/>
      <c r="U56" s="58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60"/>
      <c r="BB56" s="57"/>
      <c r="BC56" s="57"/>
      <c r="BD56" s="58"/>
      <c r="BE56" s="57"/>
      <c r="BF56" s="32"/>
      <c r="BG56" s="31"/>
    </row>
    <row r="57" spans="1:62" ht="21" customHeight="1">
      <c r="A57" s="18">
        <v>48</v>
      </c>
      <c r="B57" s="1" t="s">
        <v>38</v>
      </c>
      <c r="C57" s="9">
        <v>1985</v>
      </c>
      <c r="D57" s="9">
        <v>1150</v>
      </c>
      <c r="E57" s="9">
        <v>1051</v>
      </c>
      <c r="F57" s="9">
        <v>1047</v>
      </c>
      <c r="G57" s="9">
        <v>1055</v>
      </c>
      <c r="H57" s="9">
        <v>1051</v>
      </c>
      <c r="I57" s="9">
        <v>2078.62</v>
      </c>
      <c r="J57" s="9">
        <v>1051</v>
      </c>
      <c r="K57" s="9"/>
      <c r="L57" s="9"/>
      <c r="M57" s="9">
        <v>1059</v>
      </c>
      <c r="N57" s="9">
        <v>1051</v>
      </c>
      <c r="O57" s="9">
        <v>1055</v>
      </c>
      <c r="P57" s="9">
        <v>2463.9499999999998</v>
      </c>
      <c r="Q57" s="10"/>
      <c r="R57" s="35">
        <f t="shared" si="0"/>
        <v>16097.57</v>
      </c>
      <c r="S57" s="57"/>
      <c r="T57" s="57"/>
      <c r="U57" s="58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60"/>
      <c r="BB57" s="57"/>
      <c r="BC57" s="57"/>
      <c r="BD57" s="58"/>
      <c r="BE57" s="57"/>
      <c r="BF57" s="29"/>
    </row>
    <row r="58" spans="1:62" ht="21" customHeight="1" thickBot="1">
      <c r="A58" s="18">
        <v>49</v>
      </c>
      <c r="B58" s="1" t="s">
        <v>35</v>
      </c>
      <c r="C58" s="9">
        <v>1253.17</v>
      </c>
      <c r="D58" s="9">
        <v>1349.17</v>
      </c>
      <c r="E58" s="9">
        <v>1386.33</v>
      </c>
      <c r="F58" s="9">
        <v>2378</v>
      </c>
      <c r="G58" s="9">
        <v>1220</v>
      </c>
      <c r="H58" s="9">
        <v>1346.47</v>
      </c>
      <c r="I58" s="9">
        <v>2509.9699999999998</v>
      </c>
      <c r="J58" s="9">
        <v>1325.25</v>
      </c>
      <c r="K58" s="9"/>
      <c r="L58" s="9"/>
      <c r="M58" s="9">
        <v>1201.67</v>
      </c>
      <c r="N58" s="9">
        <v>1193.67</v>
      </c>
      <c r="O58" s="9">
        <v>1189.67</v>
      </c>
      <c r="P58" s="9">
        <v>2417.3000000000002</v>
      </c>
      <c r="Q58" s="10"/>
      <c r="R58" s="35">
        <f t="shared" si="0"/>
        <v>18770.669999999998</v>
      </c>
      <c r="S58" s="57"/>
      <c r="T58" s="57"/>
      <c r="U58" s="58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60"/>
      <c r="BB58" s="57"/>
      <c r="BC58" s="57"/>
      <c r="BD58" s="58"/>
      <c r="BE58" s="57"/>
      <c r="BF58" s="25">
        <f>SUM(BE48:BE58)</f>
        <v>0</v>
      </c>
      <c r="BG58" s="25" t="e">
        <f>SUM(BE48:BE58)-BE50-#REF!</f>
        <v>#REF!</v>
      </c>
    </row>
    <row r="59" spans="1:62" ht="21" customHeight="1" thickTop="1">
      <c r="A59" s="51"/>
      <c r="B59" s="16" t="s">
        <v>57</v>
      </c>
      <c r="C59" s="19">
        <f>SUM(C7:C58)</f>
        <v>93464.37</v>
      </c>
      <c r="D59" s="19">
        <f t="shared" ref="D59:P59" si="1">SUM(D7:D58)</f>
        <v>101220.65000000001</v>
      </c>
      <c r="E59" s="19">
        <f t="shared" si="1"/>
        <v>96258.38</v>
      </c>
      <c r="F59" s="19">
        <f t="shared" si="1"/>
        <v>94100.87</v>
      </c>
      <c r="G59" s="19">
        <f t="shared" si="1"/>
        <v>98004.08</v>
      </c>
      <c r="H59" s="19">
        <f t="shared" si="1"/>
        <v>94944.33</v>
      </c>
      <c r="I59" s="19">
        <f t="shared" si="1"/>
        <v>174907.42999999996</v>
      </c>
      <c r="J59" s="19">
        <f t="shared" si="1"/>
        <v>90073.06</v>
      </c>
      <c r="K59" s="19">
        <f t="shared" si="1"/>
        <v>0</v>
      </c>
      <c r="L59" s="19">
        <f t="shared" si="1"/>
        <v>0</v>
      </c>
      <c r="M59" s="19">
        <f t="shared" si="1"/>
        <v>90797.56</v>
      </c>
      <c r="N59" s="19">
        <f t="shared" si="1"/>
        <v>89634.209999999992</v>
      </c>
      <c r="O59" s="19">
        <f t="shared" si="1"/>
        <v>90147.27</v>
      </c>
      <c r="P59" s="19">
        <f t="shared" si="1"/>
        <v>175725.08</v>
      </c>
      <c r="Q59" s="17"/>
      <c r="R59" s="35">
        <f t="shared" si="0"/>
        <v>1289277.29</v>
      </c>
      <c r="S59" s="82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25"/>
      <c r="BG59" s="25"/>
    </row>
    <row r="60" spans="1:62" ht="21" customHeight="1">
      <c r="A60" s="50">
        <v>50</v>
      </c>
      <c r="B60" s="1" t="s">
        <v>63</v>
      </c>
      <c r="C60" s="9">
        <v>752.33</v>
      </c>
      <c r="D60" s="9">
        <v>1091</v>
      </c>
      <c r="E60" s="9">
        <v>481.4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10"/>
      <c r="R60" s="35">
        <f t="shared" si="0"/>
        <v>2324.73</v>
      </c>
      <c r="S60" s="57"/>
      <c r="T60" s="57"/>
      <c r="U60" s="58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60"/>
      <c r="BB60" s="57"/>
      <c r="BC60" s="57"/>
      <c r="BD60" s="58"/>
      <c r="BE60" s="57"/>
      <c r="BF60" s="25"/>
      <c r="BG60" s="25"/>
    </row>
    <row r="61" spans="1:62" ht="21" customHeight="1">
      <c r="A61" s="50"/>
      <c r="B61" s="1" t="s">
        <v>91</v>
      </c>
      <c r="C61" s="9">
        <v>0</v>
      </c>
      <c r="D61" s="9">
        <v>860.9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10"/>
      <c r="R61" s="35">
        <f t="shared" si="0"/>
        <v>860.9</v>
      </c>
      <c r="S61" s="57"/>
      <c r="T61" s="57"/>
      <c r="U61" s="58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60"/>
      <c r="BB61" s="57"/>
      <c r="BC61" s="57"/>
      <c r="BD61" s="58"/>
      <c r="BE61" s="57"/>
      <c r="BF61" s="25"/>
      <c r="BG61" s="25"/>
    </row>
    <row r="62" spans="1:62" ht="21" customHeight="1">
      <c r="A62" s="50">
        <v>51</v>
      </c>
      <c r="B62" s="1" t="s">
        <v>64</v>
      </c>
      <c r="C62" s="9">
        <v>617</v>
      </c>
      <c r="D62" s="9">
        <v>888</v>
      </c>
      <c r="E62" s="9">
        <v>400.2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10"/>
      <c r="R62" s="35">
        <f t="shared" si="0"/>
        <v>1905.2</v>
      </c>
      <c r="S62" s="57"/>
      <c r="T62" s="57"/>
      <c r="U62" s="58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60"/>
      <c r="BB62" s="57"/>
      <c r="BC62" s="57"/>
      <c r="BD62" s="58"/>
      <c r="BE62" s="57"/>
      <c r="BF62" s="25"/>
      <c r="BG62" s="25"/>
    </row>
    <row r="63" spans="1:62" ht="21" customHeight="1">
      <c r="A63" s="50">
        <v>52</v>
      </c>
      <c r="B63" s="1" t="s">
        <v>65</v>
      </c>
      <c r="C63" s="9">
        <v>589.9</v>
      </c>
      <c r="D63" s="9">
        <v>888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75</v>
      </c>
      <c r="L63" s="9">
        <v>75</v>
      </c>
      <c r="M63" s="9">
        <v>0</v>
      </c>
      <c r="N63" s="9">
        <v>0</v>
      </c>
      <c r="O63" s="9">
        <v>0</v>
      </c>
      <c r="P63" s="9">
        <v>0</v>
      </c>
      <c r="Q63" s="10"/>
      <c r="R63" s="35">
        <f t="shared" si="0"/>
        <v>1627.9</v>
      </c>
      <c r="S63" s="57"/>
      <c r="T63" s="57"/>
      <c r="U63" s="58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60"/>
      <c r="BB63" s="57"/>
      <c r="BC63" s="57"/>
      <c r="BD63" s="58"/>
      <c r="BE63" s="57"/>
      <c r="BF63" s="25"/>
      <c r="BG63" s="25"/>
    </row>
    <row r="64" spans="1:62" ht="21" customHeight="1">
      <c r="A64" s="50">
        <v>53</v>
      </c>
      <c r="B64" s="1" t="s">
        <v>66</v>
      </c>
      <c r="C64" s="9">
        <v>888.33</v>
      </c>
      <c r="D64" s="9">
        <v>522.33000000000004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10"/>
      <c r="R64" s="35">
        <f t="shared" si="0"/>
        <v>1410.66</v>
      </c>
      <c r="S64" s="57"/>
      <c r="T64" s="57"/>
      <c r="U64" s="58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60"/>
      <c r="BB64" s="57"/>
      <c r="BC64" s="57"/>
      <c r="BD64" s="58"/>
      <c r="BE64" s="57"/>
      <c r="BF64" s="25"/>
      <c r="BG64" s="25"/>
    </row>
    <row r="65" spans="1:59" ht="21" customHeight="1">
      <c r="A65" s="50">
        <v>54</v>
      </c>
      <c r="B65" s="1" t="s">
        <v>67</v>
      </c>
      <c r="C65" s="9">
        <v>617</v>
      </c>
      <c r="D65" s="9">
        <v>888</v>
      </c>
      <c r="E65" s="9">
        <v>400.2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10"/>
      <c r="R65" s="35">
        <f t="shared" si="0"/>
        <v>1905.2</v>
      </c>
      <c r="S65" s="57"/>
      <c r="T65" s="57"/>
      <c r="U65" s="58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60"/>
      <c r="BB65" s="57"/>
      <c r="BC65" s="57"/>
      <c r="BD65" s="58"/>
      <c r="BE65" s="57"/>
      <c r="BF65" s="25"/>
      <c r="BG65" s="25"/>
    </row>
    <row r="66" spans="1:59" ht="21" customHeight="1">
      <c r="A66" s="50">
        <v>55</v>
      </c>
      <c r="B66" s="1" t="s">
        <v>68</v>
      </c>
      <c r="C66" s="9">
        <v>617</v>
      </c>
      <c r="D66" s="9">
        <v>888</v>
      </c>
      <c r="E66" s="9">
        <v>400.2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10"/>
      <c r="R66" s="35">
        <f t="shared" si="0"/>
        <v>1905.2</v>
      </c>
      <c r="S66" s="57"/>
      <c r="T66" s="57"/>
      <c r="U66" s="58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60"/>
      <c r="BB66" s="57"/>
      <c r="BC66" s="57"/>
      <c r="BD66" s="58"/>
      <c r="BE66" s="57"/>
      <c r="BF66" s="25"/>
      <c r="BG66" s="25"/>
    </row>
    <row r="67" spans="1:59" ht="21" customHeight="1">
      <c r="A67" s="50">
        <v>56</v>
      </c>
      <c r="B67" s="1" t="s">
        <v>69</v>
      </c>
      <c r="C67" s="9">
        <v>752.33</v>
      </c>
      <c r="D67" s="9">
        <v>1091</v>
      </c>
      <c r="E67" s="9">
        <v>481.4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10"/>
      <c r="R67" s="35">
        <f t="shared" si="0"/>
        <v>2324.73</v>
      </c>
      <c r="S67" s="57"/>
      <c r="T67" s="57"/>
      <c r="U67" s="58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60"/>
      <c r="BB67" s="57"/>
      <c r="BC67" s="57"/>
      <c r="BD67" s="58"/>
      <c r="BE67" s="57"/>
      <c r="BF67" s="25"/>
      <c r="BG67" s="25"/>
    </row>
    <row r="68" spans="1:59" ht="21" customHeight="1">
      <c r="A68" s="50">
        <v>57</v>
      </c>
      <c r="B68" s="1" t="s">
        <v>70</v>
      </c>
      <c r="C68" s="9">
        <v>718.47</v>
      </c>
      <c r="D68" s="9">
        <v>1091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10"/>
      <c r="R68" s="35">
        <f t="shared" si="0"/>
        <v>1809.47</v>
      </c>
      <c r="S68" s="57"/>
      <c r="T68" s="57"/>
      <c r="U68" s="58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60"/>
      <c r="BB68" s="57"/>
      <c r="BC68" s="57"/>
      <c r="BD68" s="58"/>
      <c r="BE68" s="57"/>
      <c r="BF68" s="25"/>
      <c r="BG68" s="25"/>
    </row>
    <row r="69" spans="1:59" ht="21" customHeight="1">
      <c r="A69" s="50">
        <v>58</v>
      </c>
      <c r="B69" s="1" t="s">
        <v>71</v>
      </c>
      <c r="C69" s="9">
        <v>752.33</v>
      </c>
      <c r="D69" s="9">
        <v>1091</v>
      </c>
      <c r="E69" s="9">
        <v>481.4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10"/>
      <c r="R69" s="35">
        <f t="shared" si="0"/>
        <v>2324.73</v>
      </c>
      <c r="S69" s="57"/>
      <c r="T69" s="57"/>
      <c r="U69" s="58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60"/>
      <c r="BB69" s="57"/>
      <c r="BC69" s="57"/>
      <c r="BD69" s="58"/>
      <c r="BE69" s="57"/>
      <c r="BF69" s="25"/>
      <c r="BG69" s="25"/>
    </row>
    <row r="70" spans="1:59" ht="21" customHeight="1">
      <c r="A70" s="50">
        <v>59</v>
      </c>
      <c r="B70" s="1" t="s">
        <v>72</v>
      </c>
      <c r="C70" s="9">
        <v>617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10"/>
      <c r="R70" s="35">
        <f t="shared" si="0"/>
        <v>617</v>
      </c>
      <c r="S70" s="57"/>
      <c r="T70" s="57"/>
      <c r="U70" s="58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60"/>
      <c r="BB70" s="57"/>
      <c r="BC70" s="57"/>
      <c r="BD70" s="58"/>
      <c r="BE70" s="57"/>
      <c r="BF70" s="25"/>
      <c r="BG70" s="25"/>
    </row>
    <row r="71" spans="1:59" ht="21" customHeight="1">
      <c r="A71" s="50">
        <v>60</v>
      </c>
      <c r="B71" s="1" t="s">
        <v>73</v>
      </c>
      <c r="C71" s="9">
        <v>752.33</v>
      </c>
      <c r="D71" s="9">
        <v>888</v>
      </c>
      <c r="E71" s="9">
        <v>400.2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10"/>
      <c r="R71" s="35">
        <f t="shared" si="0"/>
        <v>2040.53</v>
      </c>
      <c r="S71" s="57"/>
      <c r="T71" s="57"/>
      <c r="U71" s="58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60"/>
      <c r="BB71" s="57"/>
      <c r="BC71" s="57"/>
      <c r="BD71" s="58"/>
      <c r="BE71" s="57"/>
      <c r="BF71" s="25"/>
      <c r="BG71" s="25"/>
    </row>
    <row r="72" spans="1:59" ht="21" customHeight="1">
      <c r="A72" s="50">
        <v>61</v>
      </c>
      <c r="B72" s="1" t="s">
        <v>74</v>
      </c>
      <c r="C72" s="9">
        <v>888.33</v>
      </c>
      <c r="D72" s="9">
        <v>1295</v>
      </c>
      <c r="E72" s="9">
        <v>563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10"/>
      <c r="R72" s="35">
        <f t="shared" si="0"/>
        <v>2746.33</v>
      </c>
      <c r="S72" s="57"/>
      <c r="T72" s="57"/>
      <c r="U72" s="58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60"/>
      <c r="BB72" s="57"/>
      <c r="BC72" s="57"/>
      <c r="BD72" s="58"/>
      <c r="BE72" s="57"/>
      <c r="BF72" s="59"/>
      <c r="BG72" s="59"/>
    </row>
    <row r="73" spans="1:59" ht="21" customHeight="1">
      <c r="A73" s="50">
        <v>62</v>
      </c>
      <c r="B73" s="1" t="s">
        <v>75</v>
      </c>
      <c r="C73" s="9">
        <v>617</v>
      </c>
      <c r="D73" s="9">
        <v>1091</v>
      </c>
      <c r="E73" s="9">
        <v>481.4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10"/>
      <c r="R73" s="35">
        <f t="shared" ref="R73:R78" si="2">SUM(C73:P73)</f>
        <v>2189.4</v>
      </c>
      <c r="S73" s="57"/>
      <c r="T73" s="57"/>
      <c r="U73" s="58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60"/>
      <c r="BB73" s="57"/>
      <c r="BC73" s="57"/>
      <c r="BD73" s="58"/>
      <c r="BE73" s="57"/>
      <c r="BF73" s="59"/>
      <c r="BG73" s="59"/>
    </row>
    <row r="74" spans="1:59" ht="21" customHeight="1">
      <c r="A74" s="50">
        <v>63</v>
      </c>
      <c r="B74" s="1" t="s">
        <v>76</v>
      </c>
      <c r="C74" s="9">
        <v>617</v>
      </c>
      <c r="D74" s="9">
        <v>888</v>
      </c>
      <c r="E74" s="9">
        <v>400.2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10"/>
      <c r="R74" s="35">
        <f t="shared" si="2"/>
        <v>1905.2</v>
      </c>
      <c r="S74" s="57"/>
      <c r="T74" s="57"/>
      <c r="U74" s="58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60"/>
      <c r="BB74" s="57"/>
      <c r="BC74" s="57"/>
      <c r="BD74" s="58"/>
      <c r="BE74" s="57"/>
      <c r="BF74" s="59"/>
      <c r="BG74" s="59"/>
    </row>
    <row r="75" spans="1:59" ht="21" customHeight="1">
      <c r="A75" s="50">
        <v>64</v>
      </c>
      <c r="B75" s="1" t="s">
        <v>77</v>
      </c>
      <c r="C75" s="9">
        <v>542</v>
      </c>
      <c r="D75" s="9">
        <v>813</v>
      </c>
      <c r="E75" s="9">
        <v>325.2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10"/>
      <c r="R75" s="35">
        <f t="shared" si="2"/>
        <v>1680.2</v>
      </c>
      <c r="S75" s="57"/>
      <c r="T75" s="57"/>
      <c r="U75" s="58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60"/>
      <c r="BB75" s="57"/>
      <c r="BC75" s="57"/>
      <c r="BD75" s="58"/>
      <c r="BE75" s="57"/>
      <c r="BF75" s="59"/>
      <c r="BG75" s="59"/>
    </row>
    <row r="76" spans="1:59" ht="21" customHeight="1">
      <c r="A76" s="50">
        <v>65</v>
      </c>
      <c r="B76" s="1" t="s">
        <v>78</v>
      </c>
      <c r="C76" s="9">
        <v>589.9</v>
      </c>
      <c r="D76" s="9">
        <v>888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10"/>
      <c r="R76" s="35">
        <f t="shared" si="2"/>
        <v>1477.9</v>
      </c>
      <c r="S76" s="57"/>
      <c r="T76" s="57"/>
      <c r="U76" s="58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60"/>
      <c r="BB76" s="57"/>
      <c r="BC76" s="57"/>
      <c r="BD76" s="58"/>
      <c r="BE76" s="57"/>
      <c r="BF76" s="59"/>
      <c r="BG76" s="59"/>
    </row>
    <row r="77" spans="1:59" ht="21" customHeight="1">
      <c r="A77" s="50">
        <v>66</v>
      </c>
      <c r="B77" s="1" t="s">
        <v>79</v>
      </c>
      <c r="C77" s="9">
        <v>617</v>
      </c>
      <c r="D77" s="9">
        <v>888</v>
      </c>
      <c r="E77" s="9">
        <v>400.2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10"/>
      <c r="R77" s="35">
        <f t="shared" si="2"/>
        <v>1905.2</v>
      </c>
      <c r="S77" s="57"/>
      <c r="T77" s="57"/>
      <c r="U77" s="58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60"/>
      <c r="BB77" s="57"/>
      <c r="BC77" s="57"/>
      <c r="BD77" s="58"/>
      <c r="BE77" s="57"/>
      <c r="BF77" s="59"/>
      <c r="BG77" s="59"/>
    </row>
    <row r="78" spans="1:59" ht="21" customHeight="1">
      <c r="A78" s="76"/>
      <c r="B78" s="77" t="s">
        <v>92</v>
      </c>
      <c r="C78" s="78">
        <v>0</v>
      </c>
      <c r="D78" s="78">
        <v>860.9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9"/>
      <c r="R78" s="80">
        <f t="shared" si="2"/>
        <v>860.9</v>
      </c>
      <c r="S78" s="57"/>
      <c r="T78" s="57"/>
      <c r="U78" s="58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60"/>
      <c r="BB78" s="57"/>
      <c r="BC78" s="57"/>
      <c r="BD78" s="58"/>
      <c r="BE78" s="57"/>
      <c r="BF78" s="59"/>
      <c r="BG78" s="59"/>
    </row>
    <row r="79" spans="1:59" ht="18" customHeight="1" thickBot="1">
      <c r="A79" s="47"/>
      <c r="B79" s="48" t="s">
        <v>0</v>
      </c>
      <c r="C79" s="49"/>
      <c r="D79" s="49"/>
      <c r="E79" s="49"/>
      <c r="F79" s="49"/>
      <c r="G79" s="49"/>
      <c r="H79" s="49"/>
      <c r="I79" s="49"/>
      <c r="J79" s="49"/>
      <c r="K79" s="49">
        <f t="shared" ref="K79:L79" si="3">SUM(K7:K77)</f>
        <v>75</v>
      </c>
      <c r="L79" s="49">
        <f t="shared" si="3"/>
        <v>75</v>
      </c>
      <c r="M79" s="49"/>
      <c r="N79" s="49"/>
      <c r="O79" s="49"/>
      <c r="P79" s="49"/>
      <c r="Q79" s="49">
        <f t="shared" ref="Q79" si="4">SUM(Q7:Q58)</f>
        <v>0</v>
      </c>
      <c r="R79" s="81">
        <f>SUM(R7:R78)</f>
        <v>2612375.9600000018</v>
      </c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59"/>
      <c r="BG79" s="69"/>
    </row>
    <row r="80" spans="1:59" ht="12" thickTop="1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S80" s="25"/>
      <c r="AH80" s="25"/>
      <c r="AI80" s="25"/>
      <c r="BB80" s="70"/>
      <c r="BC80" s="70"/>
      <c r="BD80" s="70"/>
      <c r="BE80" s="59"/>
      <c r="BF80" s="69"/>
      <c r="BG80" s="71"/>
    </row>
    <row r="81" spans="1:59" ht="15">
      <c r="B81" s="36"/>
      <c r="C81" s="25"/>
      <c r="F81" s="25"/>
      <c r="J81" s="25"/>
      <c r="K81" s="25"/>
      <c r="L81" s="25"/>
      <c r="R81" s="25"/>
      <c r="S81" s="25"/>
      <c r="U81" s="25"/>
      <c r="Y81" s="25"/>
      <c r="AA81" s="25"/>
      <c r="AB81" s="25"/>
      <c r="AC81" s="25"/>
      <c r="AD81" s="25"/>
      <c r="AE81" s="25"/>
      <c r="AF81" s="25"/>
      <c r="AG81" s="25"/>
      <c r="AU81" s="25"/>
      <c r="AV81" s="25"/>
      <c r="BB81" s="70"/>
      <c r="BC81" s="70"/>
      <c r="BD81" s="70"/>
      <c r="BE81" s="59"/>
      <c r="BF81" s="70"/>
      <c r="BG81" s="70"/>
    </row>
    <row r="82" spans="1:59">
      <c r="A82" s="24"/>
      <c r="B82" s="24"/>
      <c r="C82" s="26"/>
      <c r="D82" s="27"/>
      <c r="E82" s="24"/>
      <c r="F82" s="24"/>
      <c r="G82" s="24"/>
      <c r="H82" s="24"/>
      <c r="I82" s="24"/>
      <c r="J82" s="27"/>
      <c r="K82" s="24"/>
      <c r="L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T82" s="25"/>
      <c r="AU82" s="25"/>
      <c r="AV82" s="25"/>
      <c r="AW82" s="25"/>
      <c r="AX82" s="25"/>
      <c r="AY82" s="25"/>
      <c r="AZ82" s="25"/>
      <c r="BA82" s="25"/>
      <c r="BB82" s="59"/>
      <c r="BC82" s="59"/>
      <c r="BD82" s="59"/>
      <c r="BE82" s="59"/>
      <c r="BF82" s="70"/>
      <c r="BG82" s="70"/>
    </row>
    <row r="83" spans="1:59">
      <c r="B83" s="24"/>
      <c r="D83" s="27"/>
      <c r="E83" s="24"/>
      <c r="F83" s="27"/>
      <c r="G83" s="24"/>
      <c r="H83" s="24"/>
      <c r="I83" s="24"/>
      <c r="J83" s="24"/>
      <c r="K83" s="24"/>
      <c r="L83" s="24"/>
      <c r="M83" s="24"/>
      <c r="N83" s="24"/>
      <c r="O83" s="24"/>
      <c r="P83" s="24"/>
      <c r="BB83" s="70"/>
      <c r="BC83" s="70"/>
      <c r="BD83" s="59"/>
      <c r="BE83" s="72"/>
      <c r="BF83" s="70"/>
      <c r="BG83" s="70"/>
    </row>
    <row r="84" spans="1:59">
      <c r="D84" s="25"/>
      <c r="F84" s="25"/>
      <c r="U84" s="25"/>
      <c r="BB84" s="70"/>
      <c r="BC84" s="70"/>
      <c r="BD84" s="70"/>
      <c r="BE84" s="73"/>
      <c r="BF84" s="70"/>
      <c r="BG84" s="70"/>
    </row>
    <row r="85" spans="1:59">
      <c r="D85" s="25"/>
      <c r="F85" s="25"/>
      <c r="H85" s="25"/>
      <c r="R85" s="29"/>
      <c r="S85" s="25"/>
      <c r="BA85" s="25"/>
      <c r="BB85" s="70"/>
      <c r="BC85" s="70"/>
      <c r="BD85" s="70"/>
      <c r="BE85" s="70"/>
      <c r="BF85" s="70"/>
      <c r="BG85" s="70"/>
    </row>
    <row r="86" spans="1:59">
      <c r="B86" s="24"/>
      <c r="D86" s="25"/>
      <c r="F86" s="25"/>
      <c r="R86" s="29"/>
      <c r="S86" s="25"/>
      <c r="BB86" s="70"/>
      <c r="BC86" s="70"/>
      <c r="BD86" s="70"/>
      <c r="BE86" s="70"/>
      <c r="BF86" s="70"/>
      <c r="BG86" s="70"/>
    </row>
    <row r="87" spans="1:59">
      <c r="D87" s="25"/>
      <c r="F87" s="25"/>
      <c r="R87" s="29"/>
      <c r="BB87" s="70"/>
      <c r="BC87" s="70"/>
      <c r="BD87" s="70"/>
      <c r="BE87" s="70"/>
      <c r="BF87" s="70"/>
      <c r="BG87" s="70"/>
    </row>
    <row r="88" spans="1:59">
      <c r="D88" s="25"/>
      <c r="F88" s="25"/>
      <c r="M88" s="25"/>
      <c r="U88" s="25"/>
      <c r="BB88" s="70"/>
      <c r="BC88" s="70"/>
      <c r="BD88" s="70"/>
      <c r="BE88" s="70"/>
      <c r="BF88" s="70"/>
      <c r="BG88" s="70"/>
    </row>
    <row r="89" spans="1:59">
      <c r="D89" s="25"/>
      <c r="F89" s="25"/>
      <c r="H89" s="25"/>
      <c r="R89" s="21"/>
      <c r="BB89" s="70"/>
      <c r="BC89" s="70"/>
      <c r="BD89" s="70"/>
      <c r="BE89" s="70"/>
      <c r="BF89" s="70"/>
      <c r="BG89" s="70"/>
    </row>
    <row r="90" spans="1:59">
      <c r="D90" s="25"/>
      <c r="F90" s="52"/>
      <c r="BB90" s="70"/>
      <c r="BC90" s="70"/>
      <c r="BD90" s="70"/>
      <c r="BE90" s="70"/>
      <c r="BF90" s="70"/>
      <c r="BG90" s="70"/>
    </row>
    <row r="91" spans="1:59">
      <c r="D91" s="25"/>
      <c r="BB91" s="70"/>
      <c r="BC91" s="70"/>
      <c r="BD91" s="70"/>
      <c r="BE91" s="70"/>
      <c r="BF91" s="70"/>
      <c r="BG91" s="70"/>
    </row>
    <row r="92" spans="1:59">
      <c r="D92" s="25"/>
      <c r="BB92" s="70"/>
      <c r="BC92" s="70"/>
      <c r="BD92" s="70"/>
      <c r="BE92" s="70"/>
      <c r="BF92" s="70"/>
      <c r="BG92" s="70"/>
    </row>
    <row r="93" spans="1:59">
      <c r="D93" s="25"/>
      <c r="BB93" s="70"/>
      <c r="BC93" s="70"/>
      <c r="BD93" s="70"/>
      <c r="BE93" s="70"/>
      <c r="BF93" s="70"/>
      <c r="BG93" s="70"/>
    </row>
    <row r="94" spans="1:59">
      <c r="D94" s="25"/>
      <c r="BB94" s="70"/>
      <c r="BC94" s="70"/>
      <c r="BD94" s="70"/>
      <c r="BE94" s="70"/>
      <c r="BF94" s="70"/>
      <c r="BG94" s="70"/>
    </row>
    <row r="95" spans="1:59">
      <c r="D95" s="25"/>
      <c r="BB95" s="70"/>
      <c r="BC95" s="70"/>
      <c r="BD95" s="59"/>
      <c r="BE95" s="70"/>
      <c r="BF95" s="70"/>
      <c r="BG95" s="70"/>
    </row>
    <row r="96" spans="1:59">
      <c r="D96" s="25"/>
      <c r="BB96" s="70"/>
      <c r="BC96" s="70"/>
      <c r="BD96" s="59"/>
      <c r="BE96" s="70"/>
      <c r="BF96" s="70"/>
      <c r="BG96" s="70"/>
    </row>
    <row r="97" spans="4:59">
      <c r="D97" s="25"/>
      <c r="BB97" s="70"/>
      <c r="BC97" s="70"/>
      <c r="BD97" s="59"/>
      <c r="BE97" s="70"/>
      <c r="BF97" s="70"/>
      <c r="BG97" s="70"/>
    </row>
    <row r="98" spans="4:59">
      <c r="BB98" s="70"/>
      <c r="BC98" s="70"/>
      <c r="BD98" s="59"/>
      <c r="BE98" s="70"/>
      <c r="BF98" s="70"/>
      <c r="BG98" s="70"/>
    </row>
    <row r="99" spans="4:59">
      <c r="BB99" s="70"/>
      <c r="BC99" s="70"/>
      <c r="BD99" s="59"/>
      <c r="BE99" s="70"/>
      <c r="BF99" s="70"/>
      <c r="BG99" s="70"/>
    </row>
    <row r="100" spans="4:59">
      <c r="BB100" s="70"/>
      <c r="BC100" s="70"/>
      <c r="BD100" s="68"/>
      <c r="BE100" s="74"/>
      <c r="BF100" s="70"/>
      <c r="BG100" s="70"/>
    </row>
    <row r="101" spans="4:59">
      <c r="BB101" s="70"/>
      <c r="BC101" s="70"/>
      <c r="BD101" s="70"/>
      <c r="BE101" s="70"/>
      <c r="BF101" s="70"/>
      <c r="BG101" s="70"/>
    </row>
    <row r="102" spans="4:59">
      <c r="BB102" s="70"/>
      <c r="BC102" s="70"/>
      <c r="BD102" s="59"/>
      <c r="BE102" s="70"/>
      <c r="BF102" s="70"/>
      <c r="BG102" s="70"/>
    </row>
    <row r="103" spans="4:59">
      <c r="BB103" s="70"/>
      <c r="BC103" s="70"/>
      <c r="BD103" s="70"/>
      <c r="BE103" s="70"/>
      <c r="BF103" s="70"/>
      <c r="BG103" s="70"/>
    </row>
    <row r="104" spans="4:59">
      <c r="BB104" s="70"/>
      <c r="BC104" s="70"/>
      <c r="BD104" s="70"/>
      <c r="BE104" s="70"/>
      <c r="BF104" s="70"/>
      <c r="BG104" s="70"/>
    </row>
    <row r="105" spans="4:59">
      <c r="BB105" s="70"/>
      <c r="BC105" s="70"/>
      <c r="BD105" s="70"/>
      <c r="BE105" s="70"/>
      <c r="BF105" s="70"/>
      <c r="BG105" s="70"/>
    </row>
  </sheetData>
  <mergeCells count="10">
    <mergeCell ref="V4:BC4"/>
    <mergeCell ref="BD4:BD5"/>
    <mergeCell ref="A1:BE1"/>
    <mergeCell ref="A2:BE2"/>
    <mergeCell ref="A3:BE3"/>
    <mergeCell ref="BE4:BE5"/>
    <mergeCell ref="A4:A5"/>
    <mergeCell ref="B4:B5"/>
    <mergeCell ref="S4:U4"/>
    <mergeCell ref="C4:R4"/>
  </mergeCells>
  <pageMargins left="0.19685039370078741" right="3.937007874015748E-2" top="0.27559055118110237" bottom="0.23622047244094491" header="0.27559055118110237" footer="0"/>
  <pageSetup paperSize="8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PERSONAL</vt:lpstr>
    </vt:vector>
  </TitlesOfParts>
  <Company>EPS SEDALORETO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windows</cp:lastModifiedBy>
  <cp:lastPrinted>2014-03-15T15:40:02Z</cp:lastPrinted>
  <dcterms:created xsi:type="dcterms:W3CDTF">2006-09-25T20:39:46Z</dcterms:created>
  <dcterms:modified xsi:type="dcterms:W3CDTF">2016-06-04T23:02:04Z</dcterms:modified>
</cp:coreProperties>
</file>