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0335" windowHeight="430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K13" i="1"/>
  <c r="G12" l="1"/>
  <c r="H12" s="1"/>
  <c r="G11"/>
  <c r="H11" s="1"/>
  <c r="G10"/>
  <c r="H10" s="1"/>
  <c r="G9"/>
  <c r="G8"/>
  <c r="G7"/>
  <c r="K12"/>
  <c r="K10"/>
  <c r="K9"/>
  <c r="K7"/>
  <c r="H9"/>
  <c r="H8"/>
  <c r="H7"/>
  <c r="E13"/>
  <c r="E8"/>
  <c r="E9"/>
  <c r="E10"/>
  <c r="E11"/>
  <c r="E12"/>
  <c r="E7"/>
  <c r="H13" l="1"/>
</calcChain>
</file>

<file path=xl/sharedStrings.xml><?xml version="1.0" encoding="utf-8"?>
<sst xmlns="http://schemas.openxmlformats.org/spreadsheetml/2006/main" count="31" uniqueCount="18">
  <si>
    <t>Enero</t>
  </si>
  <si>
    <t>Febrero</t>
  </si>
  <si>
    <t>Marzo</t>
  </si>
  <si>
    <t>Abril</t>
  </si>
  <si>
    <t>Mayo</t>
  </si>
  <si>
    <t>Junio</t>
  </si>
  <si>
    <t>Nº Dias</t>
  </si>
  <si>
    <t>Atención</t>
  </si>
  <si>
    <t xml:space="preserve">Nº </t>
  </si>
  <si>
    <t>Reclamos</t>
  </si>
  <si>
    <t>Promedio</t>
  </si>
  <si>
    <t>Atención (Dias)</t>
  </si>
  <si>
    <t>Iquitos</t>
  </si>
  <si>
    <t>Meses</t>
  </si>
  <si>
    <t>Yurimaguas</t>
  </si>
  <si>
    <t>Requena</t>
  </si>
  <si>
    <t>Tiempo  Promedio  de  Atención  de  Servicios  Operacionales  -  EPS  SEDALORETO  S.A.  -  Enero a Junio  (I  Semestre  2014)</t>
  </si>
  <si>
    <t>Fuente:  Informe Nº 311-2014-EPS SEDALORETO S.A.-GO-DISTR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</si>
</sst>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7" xfId="0" applyFill="1" applyBorder="1"/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0" fillId="2" borderId="19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0" borderId="1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4" fontId="1" fillId="0" borderId="4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15"/>
  <sheetViews>
    <sheetView tabSelected="1" workbookViewId="0">
      <selection activeCell="M10" sqref="M10"/>
    </sheetView>
  </sheetViews>
  <sheetFormatPr baseColWidth="10" defaultRowHeight="15"/>
  <cols>
    <col min="3" max="3" width="10.140625" customWidth="1"/>
    <col min="4" max="4" width="11.42578125" customWidth="1"/>
    <col min="5" max="5" width="12.7109375" customWidth="1"/>
    <col min="8" max="8" width="12.85546875" customWidth="1"/>
    <col min="11" max="11" width="12.7109375" customWidth="1"/>
  </cols>
  <sheetData>
    <row r="2" spans="2:11">
      <c r="B2" s="30" t="s">
        <v>16</v>
      </c>
      <c r="C2" s="30"/>
      <c r="D2" s="30"/>
      <c r="E2" s="30"/>
      <c r="F2" s="30"/>
      <c r="G2" s="30"/>
      <c r="H2" s="30"/>
      <c r="I2" s="30"/>
      <c r="J2" s="30"/>
      <c r="K2" s="30"/>
    </row>
    <row r="3" spans="2:11" ht="15.75" thickBot="1"/>
    <row r="4" spans="2:11" ht="15.75" thickBot="1">
      <c r="B4" s="1"/>
      <c r="C4" s="27" t="s">
        <v>12</v>
      </c>
      <c r="D4" s="28"/>
      <c r="E4" s="29"/>
      <c r="F4" s="32" t="s">
        <v>14</v>
      </c>
      <c r="G4" s="33"/>
      <c r="H4" s="34"/>
      <c r="I4" s="41" t="s">
        <v>15</v>
      </c>
      <c r="J4" s="42"/>
      <c r="K4" s="43"/>
    </row>
    <row r="5" spans="2:11">
      <c r="B5" s="9" t="s">
        <v>13</v>
      </c>
      <c r="C5" s="2" t="s">
        <v>6</v>
      </c>
      <c r="D5" s="3" t="s">
        <v>8</v>
      </c>
      <c r="E5" s="4" t="s">
        <v>10</v>
      </c>
      <c r="F5" s="35" t="s">
        <v>6</v>
      </c>
      <c r="G5" s="36" t="s">
        <v>8</v>
      </c>
      <c r="H5" s="37" t="s">
        <v>10</v>
      </c>
      <c r="I5" s="44" t="s">
        <v>6</v>
      </c>
      <c r="J5" s="45" t="s">
        <v>8</v>
      </c>
      <c r="K5" s="46" t="s">
        <v>10</v>
      </c>
    </row>
    <row r="6" spans="2:11" ht="15.75" thickBot="1">
      <c r="B6" s="5"/>
      <c r="C6" s="6" t="s">
        <v>7</v>
      </c>
      <c r="D6" s="7" t="s">
        <v>9</v>
      </c>
      <c r="E6" s="8" t="s">
        <v>11</v>
      </c>
      <c r="F6" s="38" t="s">
        <v>7</v>
      </c>
      <c r="G6" s="39" t="s">
        <v>9</v>
      </c>
      <c r="H6" s="40" t="s">
        <v>11</v>
      </c>
      <c r="I6" s="47" t="s">
        <v>7</v>
      </c>
      <c r="J6" s="48" t="s">
        <v>9</v>
      </c>
      <c r="K6" s="49" t="s">
        <v>11</v>
      </c>
    </row>
    <row r="7" spans="2:11" s="14" customFormat="1" ht="15.95" customHeight="1">
      <c r="B7" s="10" t="s">
        <v>0</v>
      </c>
      <c r="C7" s="11">
        <v>488</v>
      </c>
      <c r="D7" s="12">
        <v>93</v>
      </c>
      <c r="E7" s="13">
        <f>+C7/D7</f>
        <v>5.247311827956989</v>
      </c>
      <c r="F7" s="11">
        <v>41</v>
      </c>
      <c r="G7" s="12">
        <f>9+11+6+7+1</f>
        <v>34</v>
      </c>
      <c r="H7" s="13">
        <f>+F7/G7</f>
        <v>1.2058823529411764</v>
      </c>
      <c r="I7" s="11">
        <v>25</v>
      </c>
      <c r="J7" s="12">
        <v>7</v>
      </c>
      <c r="K7" s="13">
        <f>+I7/J7</f>
        <v>3.5714285714285716</v>
      </c>
    </row>
    <row r="8" spans="2:11" s="14" customFormat="1" ht="15.95" customHeight="1">
      <c r="B8" s="15" t="s">
        <v>1</v>
      </c>
      <c r="C8" s="16">
        <v>381</v>
      </c>
      <c r="D8" s="17">
        <v>75</v>
      </c>
      <c r="E8" s="18">
        <f t="shared" ref="E8:E12" si="0">+C8/D8</f>
        <v>5.08</v>
      </c>
      <c r="F8" s="16">
        <v>44</v>
      </c>
      <c r="G8" s="17">
        <f>15+15+1+8</f>
        <v>39</v>
      </c>
      <c r="H8" s="18">
        <f t="shared" ref="H8:H12" si="1">+F8/G8</f>
        <v>1.1282051282051282</v>
      </c>
      <c r="I8" s="16">
        <v>0</v>
      </c>
      <c r="J8" s="17">
        <v>0</v>
      </c>
      <c r="K8" s="18"/>
    </row>
    <row r="9" spans="2:11" s="14" customFormat="1" ht="15.95" customHeight="1">
      <c r="B9" s="15" t="s">
        <v>2</v>
      </c>
      <c r="C9" s="16">
        <v>314</v>
      </c>
      <c r="D9" s="17">
        <v>53</v>
      </c>
      <c r="E9" s="18">
        <f t="shared" si="0"/>
        <v>5.9245283018867925</v>
      </c>
      <c r="F9" s="16">
        <v>14</v>
      </c>
      <c r="G9" s="17">
        <f>7+4+1</f>
        <v>12</v>
      </c>
      <c r="H9" s="18">
        <f t="shared" si="1"/>
        <v>1.1666666666666667</v>
      </c>
      <c r="I9" s="16">
        <v>3</v>
      </c>
      <c r="J9" s="17">
        <v>1</v>
      </c>
      <c r="K9" s="18">
        <f t="shared" ref="K8:K12" si="2">+I9/J9</f>
        <v>3</v>
      </c>
    </row>
    <row r="10" spans="2:11" s="14" customFormat="1" ht="15.95" customHeight="1">
      <c r="B10" s="15" t="s">
        <v>3</v>
      </c>
      <c r="C10" s="16">
        <v>218</v>
      </c>
      <c r="D10" s="17">
        <v>26</v>
      </c>
      <c r="E10" s="18">
        <f t="shared" si="0"/>
        <v>8.384615384615385</v>
      </c>
      <c r="F10" s="16">
        <v>19</v>
      </c>
      <c r="G10" s="17">
        <f>3+10+3</f>
        <v>16</v>
      </c>
      <c r="H10" s="18">
        <f t="shared" si="1"/>
        <v>1.1875</v>
      </c>
      <c r="I10" s="16">
        <v>5</v>
      </c>
      <c r="J10" s="17">
        <v>2</v>
      </c>
      <c r="K10" s="18">
        <f t="shared" si="2"/>
        <v>2.5</v>
      </c>
    </row>
    <row r="11" spans="2:11" s="14" customFormat="1" ht="15.95" customHeight="1">
      <c r="B11" s="15" t="s">
        <v>4</v>
      </c>
      <c r="C11" s="16">
        <v>333</v>
      </c>
      <c r="D11" s="17">
        <v>59</v>
      </c>
      <c r="E11" s="18">
        <f t="shared" si="0"/>
        <v>5.6440677966101696</v>
      </c>
      <c r="F11" s="16">
        <v>24</v>
      </c>
      <c r="G11" s="17">
        <f>6+4+6+3</f>
        <v>19</v>
      </c>
      <c r="H11" s="18">
        <f t="shared" si="1"/>
        <v>1.263157894736842</v>
      </c>
      <c r="I11" s="16">
        <v>0</v>
      </c>
      <c r="J11" s="17">
        <v>0</v>
      </c>
      <c r="K11" s="18"/>
    </row>
    <row r="12" spans="2:11" s="14" customFormat="1" ht="15.95" customHeight="1" thickBot="1">
      <c r="B12" s="19" t="s">
        <v>5</v>
      </c>
      <c r="C12" s="20">
        <v>132</v>
      </c>
      <c r="D12" s="21">
        <v>32</v>
      </c>
      <c r="E12" s="22">
        <f t="shared" si="0"/>
        <v>4.125</v>
      </c>
      <c r="F12" s="20">
        <v>27</v>
      </c>
      <c r="G12" s="21">
        <f>4+7+10+2</f>
        <v>23</v>
      </c>
      <c r="H12" s="22">
        <f t="shared" si="1"/>
        <v>1.173913043478261</v>
      </c>
      <c r="I12" s="20">
        <v>19</v>
      </c>
      <c r="J12" s="21">
        <v>9</v>
      </c>
      <c r="K12" s="22">
        <f t="shared" si="2"/>
        <v>2.1111111111111112</v>
      </c>
    </row>
    <row r="13" spans="2:11" s="14" customFormat="1" ht="24" customHeight="1" thickBot="1">
      <c r="B13" s="23" t="s">
        <v>10</v>
      </c>
      <c r="C13" s="24"/>
      <c r="D13" s="25"/>
      <c r="E13" s="26">
        <f>+((C7/D7)+(C8/D8)+(C9/D9)+(C10/D10)+(C11/D11)+(C12/D12))/6</f>
        <v>5.7342538851782221</v>
      </c>
      <c r="F13" s="24"/>
      <c r="G13" s="25"/>
      <c r="H13" s="26">
        <f>+((F7/G7)+(F8/G8)+(F9/G9)+(F10/G10)+(F11/G11)+(F12/G12))/6</f>
        <v>1.187554181004679</v>
      </c>
      <c r="I13" s="24"/>
      <c r="J13" s="25"/>
      <c r="K13" s="26">
        <f>+((I7/J7)+(I9/J9)+(I10/J10)+(I12/J12))/6</f>
        <v>1.8637566137566137</v>
      </c>
    </row>
    <row r="14" spans="2:11" ht="6.75" customHeight="1"/>
    <row r="15" spans="2:11">
      <c r="B15" s="31" t="s">
        <v>17</v>
      </c>
    </row>
  </sheetData>
  <mergeCells count="4">
    <mergeCell ref="C4:E4"/>
    <mergeCell ref="F4:H4"/>
    <mergeCell ref="I4:K4"/>
    <mergeCell ref="B2:K2"/>
  </mergeCells>
  <pageMargins left="0.17" right="0.15748031496062992" top="0.3937007874015748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personal autorizado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2014-08-21T16:00:47Z</cp:lastPrinted>
  <dcterms:created xsi:type="dcterms:W3CDTF">2014-08-21T15:42:35Z</dcterms:created>
  <dcterms:modified xsi:type="dcterms:W3CDTF">2014-08-21T23:23:16Z</dcterms:modified>
</cp:coreProperties>
</file>